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ENG\"/>
    </mc:Choice>
  </mc:AlternateContent>
  <bookViews>
    <workbookView xWindow="-30" yWindow="45" windowWidth="19035" windowHeight="11685" activeTab="1"/>
  </bookViews>
  <sheets>
    <sheet name="OM Manufacturing Emphasis" sheetId="4" r:id="rId1"/>
    <sheet name="OM Electronics Emphasis" sheetId="6" r:id="rId2"/>
  </sheets>
  <calcPr calcId="162913"/>
</workbook>
</file>

<file path=xl/calcChain.xml><?xml version="1.0" encoding="utf-8"?>
<calcChain xmlns="http://schemas.openxmlformats.org/spreadsheetml/2006/main">
  <c r="C59" i="4" l="1"/>
  <c r="J60" i="6"/>
  <c r="J28" i="6" l="1"/>
  <c r="J30" i="6"/>
  <c r="K29" i="6"/>
  <c r="J29" i="6"/>
  <c r="I29" i="6"/>
  <c r="H29" i="6"/>
  <c r="K27" i="6"/>
  <c r="J27" i="6"/>
  <c r="I27" i="6"/>
  <c r="H27" i="6"/>
  <c r="J30" i="4"/>
  <c r="K30" i="4"/>
  <c r="I30" i="4"/>
  <c r="H30" i="4"/>
  <c r="K28" i="4"/>
  <c r="J28" i="4"/>
  <c r="I28" i="4"/>
  <c r="H28" i="4"/>
  <c r="G44" i="6" l="1"/>
  <c r="K13" i="6" l="1"/>
  <c r="J13" i="6"/>
  <c r="I13" i="6"/>
  <c r="H13" i="6"/>
  <c r="K12" i="6"/>
  <c r="J12" i="6"/>
  <c r="I12" i="6"/>
  <c r="H12" i="6"/>
  <c r="K11" i="6"/>
  <c r="J11" i="6"/>
  <c r="I11" i="6"/>
  <c r="H11" i="6"/>
  <c r="K25" i="6"/>
  <c r="J25" i="6"/>
  <c r="I25" i="6"/>
  <c r="H25" i="6"/>
  <c r="K24" i="6"/>
  <c r="J24" i="6"/>
  <c r="I24" i="6"/>
  <c r="H24" i="6"/>
  <c r="K23" i="6"/>
  <c r="J23" i="6"/>
  <c r="I23" i="6"/>
  <c r="H23" i="6"/>
  <c r="K22" i="6"/>
  <c r="I22" i="6"/>
  <c r="H22" i="6"/>
  <c r="K21" i="6"/>
  <c r="I21" i="6"/>
  <c r="H21" i="6"/>
  <c r="K20" i="6"/>
  <c r="J20" i="6"/>
  <c r="I20" i="6"/>
  <c r="H20" i="6"/>
  <c r="K19" i="6"/>
  <c r="J19" i="6"/>
  <c r="I19" i="6"/>
  <c r="H19" i="6"/>
  <c r="K18" i="6"/>
  <c r="J18" i="6"/>
  <c r="I18" i="6"/>
  <c r="H18" i="6"/>
  <c r="K17" i="6"/>
  <c r="J17" i="6"/>
  <c r="I17" i="6"/>
  <c r="H17" i="6"/>
  <c r="K16" i="6"/>
  <c r="J16" i="6"/>
  <c r="I16" i="6"/>
  <c r="H16" i="6"/>
  <c r="K15" i="6"/>
  <c r="J15" i="6"/>
  <c r="I15" i="6"/>
  <c r="H15" i="6"/>
  <c r="K37" i="6"/>
  <c r="I37" i="6"/>
  <c r="H37" i="6"/>
  <c r="K30" i="6"/>
  <c r="I30" i="6"/>
  <c r="H30" i="6"/>
  <c r="K28" i="6"/>
  <c r="I28" i="6"/>
  <c r="H28" i="6"/>
  <c r="K9" i="6"/>
  <c r="J9" i="6"/>
  <c r="I9" i="6"/>
  <c r="H9" i="6"/>
  <c r="K8" i="6"/>
  <c r="J8" i="6"/>
  <c r="I8" i="6"/>
  <c r="H8" i="6"/>
  <c r="K7" i="6"/>
  <c r="J7" i="6"/>
  <c r="I7" i="6"/>
  <c r="H7" i="6"/>
  <c r="K6" i="6"/>
  <c r="I6" i="6"/>
  <c r="H6" i="6"/>
  <c r="K39" i="6"/>
  <c r="J39" i="6"/>
  <c r="I39" i="6"/>
  <c r="H39" i="6"/>
  <c r="K38" i="6"/>
  <c r="J38" i="6"/>
  <c r="I38" i="6"/>
  <c r="H38" i="6"/>
  <c r="K36" i="6"/>
  <c r="J36" i="6"/>
  <c r="I36" i="6"/>
  <c r="H36" i="6"/>
  <c r="K35" i="6"/>
  <c r="J35" i="6"/>
  <c r="I35" i="6"/>
  <c r="H35" i="6"/>
  <c r="K34" i="6"/>
  <c r="I34" i="6"/>
  <c r="H34" i="6"/>
  <c r="K33" i="6"/>
  <c r="J33" i="6"/>
  <c r="I33" i="6"/>
  <c r="H33" i="6"/>
  <c r="K32" i="6"/>
  <c r="I32" i="6"/>
  <c r="H32" i="6"/>
  <c r="D56" i="6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I35" i="4"/>
  <c r="H35" i="4"/>
  <c r="K34" i="4"/>
  <c r="J34" i="4"/>
  <c r="I34" i="4"/>
  <c r="H34" i="4"/>
  <c r="K33" i="4"/>
  <c r="I33" i="4"/>
  <c r="H33" i="4"/>
  <c r="K29" i="4"/>
  <c r="I29" i="4"/>
  <c r="H29" i="4"/>
  <c r="K26" i="4"/>
  <c r="I26" i="4"/>
  <c r="H26" i="4"/>
  <c r="K25" i="4"/>
  <c r="I25" i="4"/>
  <c r="H25" i="4"/>
  <c r="K24" i="4"/>
  <c r="J24" i="4"/>
  <c r="I24" i="4"/>
  <c r="H24" i="4"/>
  <c r="K23" i="4"/>
  <c r="I23" i="4"/>
  <c r="H23" i="4"/>
  <c r="K22" i="4"/>
  <c r="J22" i="4"/>
  <c r="I22" i="4"/>
  <c r="H22" i="4"/>
  <c r="K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K16" i="4"/>
  <c r="I16" i="4"/>
  <c r="H16" i="4"/>
  <c r="K15" i="4"/>
  <c r="J15" i="4"/>
  <c r="I15" i="4"/>
  <c r="H15" i="4"/>
  <c r="K14" i="4"/>
  <c r="I14" i="4"/>
  <c r="H14" i="4"/>
  <c r="K13" i="4"/>
  <c r="J13" i="4"/>
  <c r="I13" i="4"/>
  <c r="H13" i="4"/>
  <c r="K11" i="4"/>
  <c r="I11" i="4"/>
  <c r="H11" i="4"/>
  <c r="K10" i="4"/>
  <c r="I10" i="4"/>
  <c r="H10" i="4"/>
  <c r="K9" i="4"/>
  <c r="J9" i="4"/>
  <c r="I9" i="4"/>
  <c r="H9" i="4"/>
  <c r="K8" i="4"/>
  <c r="J8" i="4"/>
  <c r="I8" i="4"/>
  <c r="H8" i="4"/>
  <c r="K7" i="4"/>
  <c r="J7" i="4"/>
  <c r="I7" i="4"/>
  <c r="H7" i="4"/>
  <c r="K6" i="4"/>
  <c r="I6" i="4"/>
  <c r="H6" i="4"/>
  <c r="D79" i="4"/>
  <c r="D71" i="4"/>
  <c r="D63" i="4"/>
  <c r="D56" i="4"/>
  <c r="K71" i="4"/>
  <c r="K32" i="4" l="1"/>
  <c r="K31" i="6"/>
  <c r="K14" i="6"/>
  <c r="I14" i="6"/>
  <c r="H14" i="6"/>
  <c r="K10" i="6" l="1"/>
  <c r="J10" i="6"/>
  <c r="I10" i="6"/>
  <c r="H10" i="6"/>
  <c r="K17" i="4" l="1"/>
  <c r="J17" i="4"/>
  <c r="I17" i="4"/>
  <c r="H17" i="4"/>
  <c r="K12" i="4"/>
  <c r="I12" i="4"/>
  <c r="H12" i="4"/>
  <c r="D19" i="4"/>
  <c r="B19" i="4"/>
  <c r="A19" i="4"/>
  <c r="K5" i="4" l="1"/>
  <c r="K53" i="6"/>
  <c r="D8" i="6" l="1"/>
  <c r="B8" i="6"/>
  <c r="A8" i="6"/>
  <c r="D11" i="6" l="1"/>
  <c r="B11" i="6"/>
  <c r="A11" i="6"/>
  <c r="D25" i="6"/>
  <c r="C25" i="6"/>
  <c r="B25" i="6"/>
  <c r="A25" i="6"/>
  <c r="K80" i="4" l="1"/>
  <c r="K71" i="6" l="1"/>
  <c r="D78" i="6"/>
  <c r="D15" i="4" l="1"/>
  <c r="B15" i="4"/>
  <c r="A15" i="4"/>
  <c r="K5" i="6" l="1"/>
  <c r="D26" i="6" l="1"/>
  <c r="B26" i="6"/>
  <c r="A26" i="6"/>
  <c r="D22" i="6"/>
  <c r="C22" i="6"/>
  <c r="B22" i="6"/>
  <c r="A22" i="6"/>
  <c r="D19" i="6"/>
  <c r="B19" i="6"/>
  <c r="A19" i="6"/>
  <c r="D18" i="6"/>
  <c r="B18" i="6"/>
  <c r="A18" i="6"/>
  <c r="D15" i="6"/>
  <c r="B15" i="6"/>
  <c r="A15" i="6"/>
  <c r="D14" i="6"/>
  <c r="B14" i="6"/>
  <c r="A14" i="6"/>
  <c r="D7" i="6"/>
  <c r="C7" i="6"/>
  <c r="B7" i="6"/>
  <c r="A7" i="6"/>
  <c r="K78" i="6"/>
  <c r="D70" i="6"/>
  <c r="K63" i="6"/>
  <c r="D63" i="6"/>
  <c r="K79" i="6" l="1"/>
  <c r="K31" i="4"/>
  <c r="J31" i="4"/>
  <c r="I31" i="4"/>
  <c r="H31" i="4"/>
  <c r="D26" i="4" l="1"/>
  <c r="B26" i="4"/>
  <c r="A26" i="4"/>
  <c r="D25" i="4"/>
  <c r="C25" i="4"/>
  <c r="B25" i="4"/>
  <c r="A25" i="4"/>
  <c r="D22" i="4"/>
  <c r="C22" i="4"/>
  <c r="B22" i="4"/>
  <c r="A22" i="4"/>
  <c r="D18" i="4"/>
  <c r="B18" i="4"/>
  <c r="A18" i="4"/>
  <c r="D14" i="4"/>
  <c r="B14" i="4"/>
  <c r="A14" i="4"/>
  <c r="D11" i="4"/>
  <c r="B11" i="4"/>
  <c r="A11" i="4"/>
  <c r="D8" i="4"/>
  <c r="B8" i="4"/>
  <c r="A8" i="4"/>
  <c r="D7" i="4"/>
  <c r="C7" i="4"/>
  <c r="B7" i="4"/>
  <c r="A7" i="4"/>
  <c r="K63" i="4" l="1"/>
  <c r="K53" i="4"/>
  <c r="K81" i="4" l="1"/>
  <c r="K27" i="4"/>
  <c r="K26" i="6" l="1"/>
  <c r="D24" i="6"/>
  <c r="D21" i="6"/>
  <c r="D17" i="6"/>
  <c r="D13" i="6"/>
  <c r="D10" i="6"/>
  <c r="D6" i="6"/>
  <c r="K40" i="6" l="1"/>
  <c r="D21" i="4"/>
  <c r="D10" i="4"/>
  <c r="D24" i="4" l="1"/>
  <c r="D6" i="4"/>
  <c r="D13" i="4"/>
  <c r="D17" i="4"/>
  <c r="K41" i="4" l="1"/>
</calcChain>
</file>

<file path=xl/sharedStrings.xml><?xml version="1.0" encoding="utf-8"?>
<sst xmlns="http://schemas.openxmlformats.org/spreadsheetml/2006/main" count="371" uniqueCount="184">
  <si>
    <t>Student</t>
  </si>
  <si>
    <t xml:space="preserve"> </t>
  </si>
  <si>
    <t>Composition I (SGR 1)</t>
  </si>
  <si>
    <t>CHEM 106/L</t>
  </si>
  <si>
    <t>MATH 121/L</t>
  </si>
  <si>
    <t>MATH 102</t>
  </si>
  <si>
    <t>College Algebra (SGR 5)</t>
  </si>
  <si>
    <t>SPCM 101</t>
  </si>
  <si>
    <t>ACCT 210</t>
  </si>
  <si>
    <t>ACCT 211</t>
  </si>
  <si>
    <t>Principles of Accounting II</t>
  </si>
  <si>
    <t>ENGL 277</t>
  </si>
  <si>
    <t>STAT 281</t>
  </si>
  <si>
    <t>Intro to Statistics</t>
  </si>
  <si>
    <t>Junior Year Spring</t>
  </si>
  <si>
    <t>Organization &amp; Management</t>
  </si>
  <si>
    <t>Business Finance</t>
  </si>
  <si>
    <t>GE 231</t>
  </si>
  <si>
    <t>Senior Year Fall</t>
  </si>
  <si>
    <t>Senior Year Spring</t>
  </si>
  <si>
    <t>Human Resource Mgt</t>
  </si>
  <si>
    <t>SGR Goal 1</t>
  </si>
  <si>
    <t>SGR Goal 2</t>
  </si>
  <si>
    <t>SGR Goal 3</t>
  </si>
  <si>
    <t>SGR Goal 4</t>
  </si>
  <si>
    <t>SGR Goal 5</t>
  </si>
  <si>
    <t>SGR Goal 6</t>
  </si>
  <si>
    <t>Fund of Speech (SGR 2)</t>
  </si>
  <si>
    <t>GE 121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</si>
  <si>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</si>
  <si>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</si>
  <si>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</si>
  <si>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</si>
  <si>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</si>
  <si>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</si>
  <si>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CR</t>
  </si>
  <si>
    <t>SEM</t>
  </si>
  <si>
    <t>Requirements for College/Major/Program/Other required courses</t>
  </si>
  <si>
    <t>Freshman Year Fall Courses</t>
  </si>
  <si>
    <t>Freshman Year Spring Courses</t>
  </si>
  <si>
    <t>Mgmt Information Systems</t>
  </si>
  <si>
    <t>SGR courses</t>
  </si>
  <si>
    <t>Minimum GPA</t>
  </si>
  <si>
    <t>Management Core Courses</t>
  </si>
  <si>
    <t>Other Required Coursework</t>
  </si>
  <si>
    <t>ENGL 101</t>
  </si>
  <si>
    <t>GE121</t>
  </si>
  <si>
    <t>Engineering Design Graphics I</t>
  </si>
  <si>
    <t>Sophomore Year Fall</t>
  </si>
  <si>
    <t>ET 232/L</t>
  </si>
  <si>
    <t>Digital Electr &amp; Microprocessors</t>
  </si>
  <si>
    <t>Tech Writing in Eng (SGR 1)</t>
  </si>
  <si>
    <t>Junior Year Fall</t>
  </si>
  <si>
    <t>Priniciples of Accounting II</t>
  </si>
  <si>
    <t>ET 330/L</t>
  </si>
  <si>
    <t>MNET 367/L</t>
  </si>
  <si>
    <t>Production Strategy</t>
  </si>
  <si>
    <t>OM 469</t>
  </si>
  <si>
    <t>Project Management</t>
  </si>
  <si>
    <t>Consent</t>
  </si>
  <si>
    <t>OM 462</t>
  </si>
  <si>
    <t>Quality Management</t>
  </si>
  <si>
    <t>GE 425</t>
  </si>
  <si>
    <t>Occ. Safety &amp; Health Mgt.</t>
  </si>
  <si>
    <t>ET 210/L</t>
  </si>
  <si>
    <t>Intro to Electronic Systems/Lab</t>
  </si>
  <si>
    <t xml:space="preserve">Survey of Calculus </t>
  </si>
  <si>
    <t>Computer Aided Design</t>
  </si>
  <si>
    <t>Sophomore Year Spring</t>
  </si>
  <si>
    <t>Priniciples of Accounting I</t>
  </si>
  <si>
    <t>OM 494</t>
  </si>
  <si>
    <t>ET 380/L</t>
  </si>
  <si>
    <t>Circuit Boards &amp; Design</t>
  </si>
  <si>
    <t>Technical Elective</t>
  </si>
  <si>
    <t>Management Core</t>
  </si>
  <si>
    <t>Total Credits</t>
  </si>
  <si>
    <t>Humanities</t>
  </si>
  <si>
    <t>SGR 4 (choice)</t>
  </si>
  <si>
    <t>PHYS 101/L</t>
  </si>
  <si>
    <t>Survey of Physics (SGR 6)</t>
  </si>
  <si>
    <t>OM 425</t>
  </si>
  <si>
    <t>OM 463</t>
  </si>
  <si>
    <t>Supply Chain Management</t>
  </si>
  <si>
    <t>MNET 460</t>
  </si>
  <si>
    <t>Manufacturing Cost Analysis</t>
  </si>
  <si>
    <t>Survey of Chemistry (SGR 6)</t>
  </si>
  <si>
    <t>Soc Science</t>
  </si>
  <si>
    <t>SGR 3 (choice)</t>
  </si>
  <si>
    <t>MNET 231/L</t>
  </si>
  <si>
    <t>Mfg Processes I</t>
  </si>
  <si>
    <t>ET 451/L</t>
  </si>
  <si>
    <t>Industrial Controls &amp; PLCs</t>
  </si>
  <si>
    <t>ET210</t>
  </si>
  <si>
    <t>Occupational Safety &amp; Health</t>
  </si>
  <si>
    <t>OM 465</t>
  </si>
  <si>
    <t>Quality Control Applications</t>
  </si>
  <si>
    <t>Internship</t>
  </si>
  <si>
    <t>OM 471/L</t>
  </si>
  <si>
    <t>Exit Exam</t>
  </si>
  <si>
    <t>Yes / No</t>
  </si>
  <si>
    <t>Analog Electronics</t>
  </si>
  <si>
    <t>MicroControllers &amp; Networks</t>
  </si>
  <si>
    <t>or higher by placement</t>
  </si>
  <si>
    <t>placement</t>
  </si>
  <si>
    <t>Elective</t>
  </si>
  <si>
    <t>Supply Chain Mgt</t>
  </si>
  <si>
    <t>Totals</t>
  </si>
  <si>
    <t>co-req one MATH except 021,101,100T</t>
  </si>
  <si>
    <t>one MATH except 021,101,100T, 095</t>
  </si>
  <si>
    <t>ET 210</t>
  </si>
  <si>
    <t>GE 123</t>
  </si>
  <si>
    <t>Student ID #</t>
  </si>
  <si>
    <t>GR</t>
  </si>
  <si>
    <t>CM 130</t>
  </si>
  <si>
    <t xml:space="preserve">                                     </t>
  </si>
  <si>
    <t>&gt;=C MNET 367; Stat 281 or 381</t>
  </si>
  <si>
    <t>Sr Standing</t>
  </si>
  <si>
    <t>Humanites</t>
  </si>
  <si>
    <t>Production/Operations Mgt</t>
  </si>
  <si>
    <t>ET 220/L</t>
  </si>
  <si>
    <t>Production &amp; Operations Mgt</t>
  </si>
  <si>
    <t>consent</t>
  </si>
  <si>
    <t>&gt;=C OM 425; STAT 281 or 381</t>
  </si>
  <si>
    <t>Mgmt Tools &amp; Analysis</t>
  </si>
  <si>
    <t>Intro Engr &amp; Tech Professions</t>
  </si>
  <si>
    <t>GE 101</t>
  </si>
  <si>
    <t>ECON 201</t>
  </si>
  <si>
    <t>Principles of Microeconomics (SGR 3)</t>
  </si>
  <si>
    <t>OM 240</t>
  </si>
  <si>
    <t>Decision Making Proc in Mgmt</t>
  </si>
  <si>
    <t xml:space="preserve">Tech, Society &amp; Ethics </t>
  </si>
  <si>
    <t xml:space="preserve">Capstone Experience </t>
  </si>
  <si>
    <t>OM469</t>
  </si>
  <si>
    <t>OM 490</t>
  </si>
  <si>
    <t>Seminar</t>
  </si>
  <si>
    <t>Intro Engr &amp; Tech Profession</t>
  </si>
  <si>
    <t xml:space="preserve">MNET 231/L </t>
  </si>
  <si>
    <t xml:space="preserve">Internship </t>
  </si>
  <si>
    <t>Comments/Notes</t>
  </si>
  <si>
    <t xml:space="preserve">Technology, Society &amp; Ethics </t>
  </si>
  <si>
    <t>Management Tools &amp; Analysis</t>
  </si>
  <si>
    <t>Manufacturing Technical Track</t>
  </si>
  <si>
    <t>OM  Core</t>
  </si>
  <si>
    <t>Electronics Technical Track</t>
  </si>
  <si>
    <t>OM Core</t>
  </si>
  <si>
    <t xml:space="preserve">Information Subject to Change.  This is not a contract.  For official program requirements, please refer to the undergraduate catalog at: http: //catalog.sdstate.edu/. </t>
  </si>
  <si>
    <t>Arts and Humanities/Diversity (2 Disciplines, 6 credits)</t>
  </si>
  <si>
    <t>MNET 231 or ET 232</t>
  </si>
  <si>
    <t xml:space="preserve"> OM 469 or GE 469</t>
  </si>
  <si>
    <t>Bachelor of Science
Major: Operations Management - Electronics Emphasis
2017-2018 Sample 4-Year Plan</t>
  </si>
  <si>
    <t>Bachelor of Science
Major: Operations Management -Manufacturing Emphasis
2017-2018 Sample 4-Year Plan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</si>
  <si>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</si>
  <si>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t>MNET 231/L or ET 232</t>
  </si>
  <si>
    <t>MATH 121</t>
  </si>
  <si>
    <t>ENGL 101 and GE 101, GE 109, PHYS 109, or PHYS 119 or consent</t>
  </si>
  <si>
    <t>System Gen Ed Requirements  (SGR)</t>
  </si>
  <si>
    <t>Student Phone #</t>
  </si>
  <si>
    <t>Advisor(s)</t>
  </si>
  <si>
    <t>Minor/Career Interest</t>
  </si>
  <si>
    <t xml:space="preserve">For more information on Honors College program requirements and to view the Honors Academic Advising Guide Sheet:    </t>
  </si>
  <si>
    <t>http://www.sdstate.edu/van-d-and-barbara-b-fishback-honors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</si>
  <si>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</si>
  <si>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CSC 325</t>
  </si>
  <si>
    <t>FIN 310</t>
  </si>
  <si>
    <r>
      <t xml:space="preserve">ACCT 211 </t>
    </r>
    <r>
      <rPr>
        <sz val="9"/>
        <rFont val="Times New Roman"/>
        <family val="1"/>
      </rPr>
      <t>- Crosslisted with BADM 310</t>
    </r>
  </si>
  <si>
    <t>BADM 360</t>
  </si>
  <si>
    <t>Crosslisted with MGMT 360</t>
  </si>
  <si>
    <t>HRM 460</t>
  </si>
  <si>
    <t>Human Resource Mgmt</t>
  </si>
  <si>
    <t>or LEAD 435</t>
  </si>
  <si>
    <t xml:space="preserve">For more information on Honors College program requirements and to view the Honors Academic Advising Guide Sheet:   </t>
  </si>
  <si>
    <t xml:space="preserve"> http://www.sdstate.edu/van-d-and-barbara-b-fishback-honors</t>
  </si>
  <si>
    <t>OM 469 or GE 469</t>
  </si>
  <si>
    <t>Cross-listed with MGMT 360</t>
  </si>
  <si>
    <t>Cross-listed with MGMT 325</t>
  </si>
  <si>
    <t>MATH 102, MATH 115 or placement</t>
  </si>
  <si>
    <t>MNET 231</t>
  </si>
  <si>
    <t>OM 462; STAT 281 or 381</t>
  </si>
  <si>
    <t>&gt;=C MNET 367; STAT 281</t>
  </si>
  <si>
    <t>MATH 102  or higher</t>
  </si>
  <si>
    <t xml:space="preserve">MATH 102 </t>
  </si>
  <si>
    <t>ET 220</t>
  </si>
  <si>
    <t>&gt;=C MNET 367, STATS 281/381</t>
  </si>
  <si>
    <t>ENGL 101 &amp; GE 101, GE 109, PHYS 109, or PHYS 119 or consent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</si>
</sst>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i/>
      <u/>
      <sz val="9"/>
      <name val="Times New Roman"/>
      <family val="1"/>
    </font>
    <font>
      <b/>
      <sz val="9"/>
      <color rgb="FFFF0000"/>
      <name val="Times New Roman"/>
      <family val="1"/>
    </font>
    <font>
      <sz val="9"/>
      <color rgb="FF000000"/>
      <name val="Times New Roman"/>
      <family val="1"/>
    </font>
    <font>
      <u/>
      <sz val="9"/>
      <color rgb="FFFF000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9"/>
      <color rgb="FF0070C0"/>
      <name val="Times New Roman"/>
      <family val="1"/>
    </font>
    <font>
      <sz val="9"/>
      <color theme="1" tint="0.34998626667073579"/>
      <name val="Times New Roman"/>
      <family val="1"/>
    </font>
    <font>
      <u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9"/>
      <color rgb="FF0033A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u/>
      <sz val="9"/>
      <color theme="10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hair">
        <color auto="1"/>
      </right>
      <top style="thin">
        <color theme="1"/>
      </top>
      <bottom style="thin">
        <color theme="1"/>
      </bottom>
      <diagonal/>
    </border>
    <border>
      <left style="hair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auto="1"/>
      </right>
      <top style="thin">
        <color theme="1"/>
      </top>
      <bottom/>
      <diagonal/>
    </border>
    <border>
      <left style="hair">
        <color auto="1"/>
      </left>
      <right style="thin">
        <color theme="1"/>
      </right>
      <top style="thin">
        <color theme="1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9" fillId="0" borderId="0" applyNumberFormat="0" applyFill="0" applyBorder="0" applyAlignment="0" applyProtection="0"/>
    <xf numFmtId="0" fontId="1" fillId="0" borderId="0"/>
  </cellStyleXfs>
  <cellXfs count="232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Alignment="1">
      <alignment horizontal="left"/>
    </xf>
    <xf numFmtId="0" fontId="4" fillId="0" borderId="0" xfId="2" applyFont="1" applyFill="1"/>
    <xf numFmtId="0" fontId="4" fillId="0" borderId="0" xfId="2" applyFont="1" applyFill="1" applyBorder="1"/>
    <xf numFmtId="0" fontId="5" fillId="0" borderId="0" xfId="0" applyFont="1" applyFill="1" applyAlignment="1"/>
    <xf numFmtId="0" fontId="6" fillId="0" borderId="0" xfId="0" applyFont="1" applyAlignment="1"/>
    <xf numFmtId="0" fontId="7" fillId="0" borderId="0" xfId="2" applyFont="1" applyFill="1" applyAlignment="1">
      <alignment horizontal="center"/>
    </xf>
    <xf numFmtId="0" fontId="4" fillId="0" borderId="0" xfId="2" applyFont="1" applyBorder="1"/>
    <xf numFmtId="0" fontId="4" fillId="0" borderId="0" xfId="2" applyFont="1" applyAlignment="1">
      <alignment horizontal="left"/>
    </xf>
    <xf numFmtId="0" fontId="3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2" applyFont="1" applyFill="1" applyBorder="1" applyAlignment="1"/>
    <xf numFmtId="0" fontId="3" fillId="0" borderId="0" xfId="2" applyFont="1" applyFill="1" applyBorder="1" applyAlignment="1">
      <alignment horizontal="center"/>
    </xf>
    <xf numFmtId="0" fontId="7" fillId="0" borderId="0" xfId="2" applyFont="1" applyAlignment="1">
      <alignment horizontal="right"/>
    </xf>
    <xf numFmtId="0" fontId="7" fillId="0" borderId="0" xfId="2" applyFont="1" applyFill="1" applyAlignment="1">
      <alignment horizontal="right"/>
    </xf>
    <xf numFmtId="0" fontId="3" fillId="0" borderId="0" xfId="2" applyFont="1" applyFill="1" applyAlignment="1"/>
    <xf numFmtId="0" fontId="4" fillId="0" borderId="0" xfId="2" applyFont="1" applyFill="1" applyBorder="1" applyAlignment="1">
      <alignment horizontal="left"/>
    </xf>
    <xf numFmtId="0" fontId="10" fillId="0" borderId="0" xfId="0" applyFont="1" applyFill="1"/>
    <xf numFmtId="0" fontId="8" fillId="0" borderId="0" xfId="2" applyFont="1" applyFill="1" applyAlignment="1"/>
    <xf numFmtId="0" fontId="7" fillId="0" borderId="0" xfId="2" applyFont="1" applyFill="1" applyBorder="1" applyAlignment="1">
      <alignment horizontal="center"/>
    </xf>
    <xf numFmtId="0" fontId="12" fillId="0" borderId="0" xfId="0" applyFont="1" applyFill="1"/>
    <xf numFmtId="0" fontId="11" fillId="0" borderId="0" xfId="0" applyFont="1" applyFill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11" fillId="4" borderId="5" xfId="0" applyFont="1" applyFill="1" applyBorder="1"/>
    <xf numFmtId="0" fontId="11" fillId="4" borderId="5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0" fillId="0" borderId="3" xfId="0" quotePrefix="1" applyFont="1" applyFill="1" applyBorder="1" applyAlignment="1">
      <alignment horizontal="center"/>
    </xf>
    <xf numFmtId="0" fontId="11" fillId="0" borderId="4" xfId="0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2" applyFont="1" applyFill="1" applyAlignment="1">
      <alignment horizontal="center"/>
    </xf>
    <xf numFmtId="0" fontId="12" fillId="0" borderId="0" xfId="1" applyFont="1" applyFill="1" applyBorder="1"/>
    <xf numFmtId="0" fontId="12" fillId="0" borderId="0" xfId="1" quotePrefix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1" fillId="0" borderId="0" xfId="2" applyFont="1" applyFill="1"/>
    <xf numFmtId="0" fontId="11" fillId="0" borderId="5" xfId="2" applyFont="1" applyFill="1" applyBorder="1" applyAlignment="1">
      <alignment horizontal="center"/>
    </xf>
    <xf numFmtId="0" fontId="12" fillId="0" borderId="0" xfId="0" applyFont="1" applyFill="1" applyBorder="1"/>
    <xf numFmtId="0" fontId="11" fillId="0" borderId="0" xfId="2" applyFont="1" applyFill="1" applyBorder="1" applyAlignment="1">
      <alignment horizontal="center"/>
    </xf>
    <xf numFmtId="0" fontId="11" fillId="4" borderId="5" xfId="1" applyFont="1" applyFill="1" applyBorder="1"/>
    <xf numFmtId="0" fontId="11" fillId="0" borderId="5" xfId="1" applyFont="1" applyFill="1" applyBorder="1" applyAlignment="1">
      <alignment horizontal="center"/>
    </xf>
    <xf numFmtId="0" fontId="11" fillId="0" borderId="0" xfId="2" applyFont="1" applyFill="1" applyBorder="1"/>
    <xf numFmtId="0" fontId="11" fillId="7" borderId="5" xfId="1" applyFont="1" applyFill="1" applyBorder="1"/>
    <xf numFmtId="0" fontId="11" fillId="0" borderId="5" xfId="1" applyFont="1" applyFill="1" applyBorder="1"/>
    <xf numFmtId="0" fontId="14" fillId="0" borderId="5" xfId="1" applyFont="1" applyFill="1" applyBorder="1"/>
    <xf numFmtId="0" fontId="11" fillId="0" borderId="0" xfId="1" applyFont="1" applyFill="1" applyBorder="1"/>
    <xf numFmtId="0" fontId="14" fillId="0" borderId="0" xfId="1" applyFont="1" applyFill="1" applyBorder="1"/>
    <xf numFmtId="0" fontId="11" fillId="0" borderId="14" xfId="1" applyFont="1" applyFill="1" applyBorder="1" applyAlignment="1">
      <alignment horizontal="center"/>
    </xf>
    <xf numFmtId="0" fontId="14" fillId="0" borderId="5" xfId="2" applyFont="1" applyFill="1" applyBorder="1"/>
    <xf numFmtId="0" fontId="14" fillId="0" borderId="13" xfId="1" applyFont="1" applyFill="1" applyBorder="1"/>
    <xf numFmtId="0" fontId="11" fillId="0" borderId="6" xfId="1" applyFont="1" applyFill="1" applyBorder="1" applyAlignment="1">
      <alignment horizontal="center"/>
    </xf>
    <xf numFmtId="0" fontId="11" fillId="2" borderId="5" xfId="1" applyFont="1" applyFill="1" applyBorder="1"/>
    <xf numFmtId="0" fontId="11" fillId="0" borderId="0" xfId="1" quotePrefix="1" applyFont="1" applyFill="1" applyBorder="1" applyAlignment="1">
      <alignment horizontal="right"/>
    </xf>
    <xf numFmtId="0" fontId="14" fillId="0" borderId="0" xfId="1" quotePrefix="1" applyFont="1" applyFill="1" applyBorder="1" applyAlignment="1">
      <alignment horizontal="right"/>
    </xf>
    <xf numFmtId="0" fontId="15" fillId="0" borderId="0" xfId="2" applyFont="1" applyFill="1" applyBorder="1" applyAlignment="1">
      <alignment horizontal="center"/>
    </xf>
    <xf numFmtId="0" fontId="11" fillId="0" borderId="4" xfId="2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0" fontId="11" fillId="6" borderId="5" xfId="1" applyFont="1" applyFill="1" applyBorder="1"/>
    <xf numFmtId="0" fontId="11" fillId="0" borderId="15" xfId="2" applyFont="1" applyFill="1" applyBorder="1" applyAlignment="1">
      <alignment horizontal="center"/>
    </xf>
    <xf numFmtId="0" fontId="11" fillId="2" borderId="5" xfId="1" applyFont="1" applyFill="1" applyBorder="1" applyAlignment="1"/>
    <xf numFmtId="0" fontId="11" fillId="2" borderId="5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0" fontId="11" fillId="6" borderId="5" xfId="1" applyFont="1" applyFill="1" applyBorder="1" applyAlignment="1"/>
    <xf numFmtId="0" fontId="11" fillId="6" borderId="5" xfId="1" applyFont="1" applyFill="1" applyBorder="1" applyAlignment="1">
      <alignment horizontal="left"/>
    </xf>
    <xf numFmtId="0" fontId="13" fillId="0" borderId="0" xfId="0" applyFont="1" applyFill="1" applyBorder="1" applyAlignment="1"/>
    <xf numFmtId="0" fontId="14" fillId="0" borderId="13" xfId="1" applyFont="1" applyFill="1" applyBorder="1" applyAlignment="1">
      <alignment horizontal="center"/>
    </xf>
    <xf numFmtId="0" fontId="17" fillId="0" borderId="0" xfId="2" applyFont="1" applyFill="1" applyAlignment="1">
      <alignment horizontal="left" readingOrder="1"/>
    </xf>
    <xf numFmtId="0" fontId="17" fillId="0" borderId="0" xfId="2" applyFont="1" applyFill="1" applyBorder="1" applyAlignment="1">
      <alignment horizontal="left" readingOrder="1"/>
    </xf>
    <xf numFmtId="0" fontId="13" fillId="0" borderId="0" xfId="0" applyFont="1" applyFill="1" applyBorder="1" applyAlignment="1">
      <alignment horizontal="center"/>
    </xf>
    <xf numFmtId="0" fontId="14" fillId="0" borderId="0" xfId="1" applyFont="1" applyFill="1"/>
    <xf numFmtId="0" fontId="12" fillId="0" borderId="0" xfId="2" applyFont="1" applyFill="1" applyBorder="1" applyAlignment="1">
      <alignment horizontal="center"/>
    </xf>
    <xf numFmtId="0" fontId="11" fillId="4" borderId="0" xfId="2" applyFont="1" applyFill="1"/>
    <xf numFmtId="0" fontId="17" fillId="4" borderId="0" xfId="2" applyFont="1" applyFill="1" applyAlignment="1">
      <alignment horizontal="left" readingOrder="1"/>
    </xf>
    <xf numFmtId="0" fontId="11" fillId="2" borderId="0" xfId="1" applyFont="1" applyFill="1" applyBorder="1" applyAlignment="1"/>
    <xf numFmtId="0" fontId="11" fillId="0" borderId="0" xfId="2" applyFont="1" applyFill="1" applyBorder="1" applyAlignment="1"/>
    <xf numFmtId="0" fontId="11" fillId="0" borderId="6" xfId="2" applyFont="1" applyFill="1" applyBorder="1" applyAlignment="1">
      <alignment horizontal="center"/>
    </xf>
    <xf numFmtId="0" fontId="11" fillId="6" borderId="0" xfId="2" applyFont="1" applyFill="1"/>
    <xf numFmtId="0" fontId="11" fillId="7" borderId="0" xfId="1" applyFont="1" applyFill="1" applyBorder="1" applyAlignment="1"/>
    <xf numFmtId="0" fontId="14" fillId="0" borderId="0" xfId="0" applyFont="1" applyFill="1" applyAlignment="1"/>
    <xf numFmtId="0" fontId="14" fillId="0" borderId="5" xfId="2" applyFont="1" applyFill="1" applyBorder="1" applyAlignment="1">
      <alignment wrapText="1"/>
    </xf>
    <xf numFmtId="0" fontId="14" fillId="0" borderId="5" xfId="1" applyFont="1" applyFill="1" applyBorder="1" applyAlignment="1">
      <alignment wrapText="1"/>
    </xf>
    <xf numFmtId="0" fontId="14" fillId="0" borderId="5" xfId="1" applyFont="1" applyFill="1" applyBorder="1" applyAlignment="1">
      <alignment horizontal="left"/>
    </xf>
    <xf numFmtId="0" fontId="18" fillId="0" borderId="0" xfId="1" applyFont="1" applyFill="1" applyBorder="1"/>
    <xf numFmtId="0" fontId="13" fillId="0" borderId="0" xfId="0" applyFont="1" applyAlignment="1"/>
    <xf numFmtId="0" fontId="14" fillId="0" borderId="0" xfId="0" applyFont="1" applyAlignment="1"/>
    <xf numFmtId="0" fontId="12" fillId="0" borderId="0" xfId="0" applyFont="1" applyFill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21" fillId="0" borderId="0" xfId="2" applyFont="1" applyFill="1" applyBorder="1" applyAlignment="1">
      <alignment horizontal="center"/>
    </xf>
    <xf numFmtId="0" fontId="11" fillId="0" borderId="0" xfId="1" applyFont="1" applyFill="1"/>
    <xf numFmtId="0" fontId="11" fillId="0" borderId="5" xfId="1" applyFont="1" applyFill="1" applyBorder="1" applyAlignment="1"/>
    <xf numFmtId="0" fontId="14" fillId="5" borderId="5" xfId="1" applyFont="1" applyFill="1" applyBorder="1"/>
    <xf numFmtId="0" fontId="11" fillId="3" borderId="5" xfId="1" applyFont="1" applyFill="1" applyBorder="1"/>
    <xf numFmtId="0" fontId="22" fillId="0" borderId="5" xfId="2" applyFont="1" applyFill="1" applyBorder="1"/>
    <xf numFmtId="0" fontId="11" fillId="7" borderId="5" xfId="1" applyFont="1" applyFill="1" applyBorder="1" applyAlignment="1">
      <alignment horizontal="left"/>
    </xf>
    <xf numFmtId="0" fontId="14" fillId="0" borderId="5" xfId="1" applyFont="1" applyFill="1" applyBorder="1" applyAlignment="1"/>
    <xf numFmtId="0" fontId="11" fillId="0" borderId="0" xfId="1" quotePrefix="1" applyFont="1" applyFill="1" applyBorder="1" applyAlignment="1">
      <alignment horizontal="left"/>
    </xf>
    <xf numFmtId="0" fontId="11" fillId="0" borderId="5" xfId="1" applyFont="1" applyFill="1" applyBorder="1" applyAlignment="1">
      <alignment horizontal="center" vertical="center"/>
    </xf>
    <xf numFmtId="0" fontId="11" fillId="0" borderId="0" xfId="1" applyFont="1" applyFill="1" applyBorder="1" applyAlignment="1"/>
    <xf numFmtId="0" fontId="11" fillId="3" borderId="0" xfId="2" applyFont="1" applyFill="1"/>
    <xf numFmtId="0" fontId="11" fillId="0" borderId="0" xfId="2" applyFont="1" applyFill="1" applyAlignment="1"/>
    <xf numFmtId="0" fontId="14" fillId="0" borderId="13" xfId="1" quotePrefix="1" applyFont="1" applyFill="1" applyBorder="1" applyAlignment="1">
      <alignment horizontal="right"/>
    </xf>
    <xf numFmtId="0" fontId="13" fillId="0" borderId="0" xfId="0" applyFont="1" applyBorder="1" applyAlignment="1"/>
    <xf numFmtId="0" fontId="23" fillId="0" borderId="0" xfId="1" applyFont="1" applyFill="1" applyBorder="1"/>
    <xf numFmtId="0" fontId="12" fillId="0" borderId="0" xfId="2" applyFont="1" applyFill="1" applyAlignment="1">
      <alignment horizontal="right"/>
    </xf>
    <xf numFmtId="0" fontId="12" fillId="0" borderId="5" xfId="2" applyFont="1" applyFill="1" applyBorder="1" applyAlignment="1">
      <alignment horizontal="center"/>
    </xf>
    <xf numFmtId="0" fontId="12" fillId="0" borderId="0" xfId="1" applyFont="1" applyFill="1" applyAlignment="1">
      <alignment horizontal="right"/>
    </xf>
    <xf numFmtId="0" fontId="12" fillId="0" borderId="5" xfId="1" applyFont="1" applyFill="1" applyBorder="1" applyAlignment="1">
      <alignment horizontal="center"/>
    </xf>
    <xf numFmtId="0" fontId="0" fillId="0" borderId="0" xfId="0" quotePrefix="1"/>
    <xf numFmtId="0" fontId="11" fillId="4" borderId="5" xfId="0" applyFont="1" applyFill="1" applyBorder="1" applyAlignment="1">
      <alignment wrapText="1"/>
    </xf>
    <xf numFmtId="0" fontId="12" fillId="0" borderId="0" xfId="1" applyFont="1" applyFill="1" applyBorder="1" applyAlignment="1">
      <alignment horizontal="left"/>
    </xf>
    <xf numFmtId="0" fontId="24" fillId="0" borderId="0" xfId="4" applyFont="1" applyAlignment="1">
      <alignment horizontal="right"/>
    </xf>
    <xf numFmtId="0" fontId="24" fillId="0" borderId="1" xfId="4" applyFont="1" applyBorder="1" applyAlignment="1">
      <alignment horizontal="center" wrapText="1"/>
    </xf>
    <xf numFmtId="0" fontId="24" fillId="0" borderId="0" xfId="4" applyFont="1" applyAlignment="1">
      <alignment horizontal="right" wrapText="1"/>
    </xf>
    <xf numFmtId="0" fontId="11" fillId="0" borderId="0" xfId="4" applyFont="1" applyFill="1" applyBorder="1"/>
    <xf numFmtId="0" fontId="27" fillId="0" borderId="0" xfId="0" applyFont="1"/>
    <xf numFmtId="2" fontId="28" fillId="0" borderId="2" xfId="4" applyNumberFormat="1" applyFont="1" applyBorder="1" applyAlignment="1">
      <alignment horizontal="center" wrapText="1"/>
    </xf>
    <xf numFmtId="0" fontId="11" fillId="0" borderId="0" xfId="4" applyFont="1" applyFill="1"/>
    <xf numFmtId="0" fontId="11" fillId="0" borderId="0" xfId="1" quotePrefix="1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11" fillId="0" borderId="7" xfId="0" applyFont="1" applyFill="1" applyBorder="1" applyAlignment="1">
      <alignment vertical="top"/>
    </xf>
    <xf numFmtId="0" fontId="13" fillId="0" borderId="8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1" fillId="0" borderId="18" xfId="1" applyFont="1" applyFill="1" applyBorder="1"/>
    <xf numFmtId="0" fontId="11" fillId="0" borderId="19" xfId="1" applyFont="1" applyFill="1" applyBorder="1" applyAlignment="1">
      <alignment horizontal="center"/>
    </xf>
    <xf numFmtId="0" fontId="11" fillId="0" borderId="10" xfId="1" applyFont="1" applyFill="1" applyBorder="1"/>
    <xf numFmtId="0" fontId="11" fillId="0" borderId="11" xfId="1" applyFont="1" applyFill="1" applyBorder="1"/>
    <xf numFmtId="0" fontId="11" fillId="0" borderId="11" xfId="1" applyFont="1" applyFill="1" applyBorder="1" applyAlignment="1">
      <alignment horizontal="left"/>
    </xf>
    <xf numFmtId="0" fontId="11" fillId="0" borderId="11" xfId="1" quotePrefix="1" applyFont="1" applyFill="1" applyBorder="1" applyAlignment="1">
      <alignment horizontal="center"/>
    </xf>
    <xf numFmtId="0" fontId="23" fillId="0" borderId="11" xfId="1" applyFont="1" applyFill="1" applyBorder="1" applyAlignment="1">
      <alignment horizontal="center"/>
    </xf>
    <xf numFmtId="0" fontId="11" fillId="0" borderId="12" xfId="1" applyFont="1" applyFill="1" applyBorder="1" applyAlignment="1">
      <alignment horizontal="center"/>
    </xf>
    <xf numFmtId="0" fontId="30" fillId="0" borderId="18" xfId="3" applyFont="1" applyBorder="1" applyAlignment="1">
      <alignment vertical="top"/>
    </xf>
    <xf numFmtId="0" fontId="12" fillId="0" borderId="14" xfId="2" applyFont="1" applyFill="1" applyBorder="1" applyAlignment="1">
      <alignment horizontal="center"/>
    </xf>
    <xf numFmtId="0" fontId="11" fillId="0" borderId="17" xfId="0" applyFont="1" applyFill="1" applyBorder="1"/>
    <xf numFmtId="0" fontId="11" fillId="0" borderId="17" xfId="0" applyFont="1" applyFill="1" applyBorder="1" applyAlignment="1">
      <alignment horizontal="center"/>
    </xf>
    <xf numFmtId="0" fontId="12" fillId="0" borderId="17" xfId="2" applyFont="1" applyFill="1" applyBorder="1" applyAlignment="1">
      <alignment horizontal="center"/>
    </xf>
    <xf numFmtId="0" fontId="11" fillId="0" borderId="14" xfId="2" applyFont="1" applyFill="1" applyBorder="1"/>
    <xf numFmtId="0" fontId="12" fillId="0" borderId="20" xfId="2" applyFont="1" applyFill="1" applyBorder="1"/>
    <xf numFmtId="0" fontId="11" fillId="0" borderId="21" xfId="2" applyFont="1" applyFill="1" applyBorder="1"/>
    <xf numFmtId="0" fontId="11" fillId="4" borderId="14" xfId="1" applyFont="1" applyFill="1" applyBorder="1"/>
    <xf numFmtId="0" fontId="12" fillId="0" borderId="21" xfId="2" applyFont="1" applyFill="1" applyBorder="1"/>
    <xf numFmtId="0" fontId="11" fillId="0" borderId="14" xfId="1" applyFont="1" applyFill="1" applyBorder="1"/>
    <xf numFmtId="0" fontId="12" fillId="0" borderId="22" xfId="1" applyFont="1" applyFill="1" applyBorder="1"/>
    <xf numFmtId="0" fontId="11" fillId="0" borderId="23" xfId="1" applyFont="1" applyFill="1" applyBorder="1"/>
    <xf numFmtId="0" fontId="11" fillId="3" borderId="14" xfId="1" applyFont="1" applyFill="1" applyBorder="1"/>
    <xf numFmtId="0" fontId="11" fillId="2" borderId="14" xfId="1" applyFont="1" applyFill="1" applyBorder="1"/>
    <xf numFmtId="0" fontId="12" fillId="0" borderId="24" xfId="2" applyFont="1" applyFill="1" applyBorder="1"/>
    <xf numFmtId="0" fontId="11" fillId="0" borderId="25" xfId="2" applyFont="1" applyFill="1" applyBorder="1"/>
    <xf numFmtId="0" fontId="11" fillId="0" borderId="17" xfId="2" applyFont="1" applyFill="1" applyBorder="1"/>
    <xf numFmtId="0" fontId="11" fillId="0" borderId="17" xfId="2" applyFont="1" applyFill="1" applyBorder="1" applyAlignment="1">
      <alignment horizontal="center"/>
    </xf>
    <xf numFmtId="0" fontId="11" fillId="4" borderId="17" xfId="1" applyFont="1" applyFill="1" applyBorder="1"/>
    <xf numFmtId="0" fontId="14" fillId="0" borderId="17" xfId="2" applyFont="1" applyFill="1" applyBorder="1"/>
    <xf numFmtId="0" fontId="11" fillId="0" borderId="17" xfId="1" applyFont="1" applyFill="1" applyBorder="1"/>
    <xf numFmtId="0" fontId="14" fillId="0" borderId="17" xfId="1" applyFont="1" applyFill="1" applyBorder="1"/>
    <xf numFmtId="0" fontId="11" fillId="0" borderId="17" xfId="1" applyFont="1" applyFill="1" applyBorder="1" applyAlignment="1">
      <alignment horizontal="center"/>
    </xf>
    <xf numFmtId="0" fontId="14" fillId="0" borderId="17" xfId="2" applyFont="1" applyFill="1" applyBorder="1" applyAlignment="1"/>
    <xf numFmtId="0" fontId="14" fillId="0" borderId="17" xfId="2" applyFont="1" applyFill="1" applyBorder="1" applyAlignment="1">
      <alignment wrapText="1"/>
    </xf>
    <xf numFmtId="0" fontId="14" fillId="0" borderId="14" xfId="1" applyFont="1" applyFill="1" applyBorder="1"/>
    <xf numFmtId="0" fontId="11" fillId="0" borderId="14" xfId="2" applyFont="1" applyFill="1" applyBorder="1" applyAlignment="1">
      <alignment horizontal="center"/>
    </xf>
    <xf numFmtId="0" fontId="24" fillId="0" borderId="0" xfId="4" applyFont="1" applyBorder="1" applyAlignment="1">
      <alignment horizontal="right" wrapText="1"/>
    </xf>
    <xf numFmtId="0" fontId="12" fillId="0" borderId="17" xfId="2" applyFont="1" applyFill="1" applyBorder="1" applyAlignment="1">
      <alignment horizontal="left"/>
    </xf>
    <xf numFmtId="0" fontId="13" fillId="0" borderId="0" xfId="0" applyFont="1" applyBorder="1" applyAlignment="1">
      <alignment wrapText="1"/>
    </xf>
    <xf numFmtId="0" fontId="10" fillId="0" borderId="0" xfId="1" quotePrefix="1" applyFont="1" applyFill="1" applyBorder="1" applyAlignment="1">
      <alignment horizontal="center"/>
    </xf>
    <xf numFmtId="0" fontId="11" fillId="0" borderId="7" xfId="0" applyFont="1" applyFill="1" applyBorder="1" applyAlignment="1"/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2" fillId="0" borderId="18" xfId="1" applyFont="1" applyFill="1" applyBorder="1"/>
    <xf numFmtId="0" fontId="12" fillId="0" borderId="10" xfId="1" applyFont="1" applyFill="1" applyBorder="1"/>
    <xf numFmtId="0" fontId="12" fillId="0" borderId="11" xfId="1" applyFont="1" applyFill="1" applyBorder="1"/>
    <xf numFmtId="0" fontId="12" fillId="0" borderId="11" xfId="1" applyFont="1" applyFill="1" applyBorder="1" applyAlignment="1">
      <alignment horizontal="left"/>
    </xf>
    <xf numFmtId="0" fontId="12" fillId="0" borderId="11" xfId="1" quotePrefix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9" fillId="0" borderId="0" xfId="2" applyFont="1" applyFill="1" applyAlignment="1"/>
    <xf numFmtId="0" fontId="31" fillId="0" borderId="0" xfId="0" applyFont="1" applyFill="1" applyBorder="1" applyAlignment="1"/>
    <xf numFmtId="0" fontId="11" fillId="0" borderId="0" xfId="2" applyFont="1" applyFill="1" applyAlignment="1">
      <alignment horizontal="left"/>
    </xf>
    <xf numFmtId="0" fontId="16" fillId="0" borderId="0" xfId="2" applyFont="1" applyFill="1" applyAlignment="1">
      <alignment wrapText="1"/>
    </xf>
    <xf numFmtId="0" fontId="29" fillId="0" borderId="0" xfId="0" applyFont="1" applyAlignment="1">
      <alignment wrapText="1"/>
    </xf>
    <xf numFmtId="0" fontId="19" fillId="0" borderId="0" xfId="2" applyFont="1" applyFill="1" applyAlignment="1">
      <alignment horizontal="left"/>
    </xf>
    <xf numFmtId="0" fontId="19" fillId="0" borderId="0" xfId="2" applyFont="1" applyFill="1" applyAlignment="1">
      <alignment horizontal="center"/>
    </xf>
    <xf numFmtId="0" fontId="29" fillId="0" borderId="0" xfId="0" applyFont="1" applyFill="1" applyBorder="1" applyAlignment="1"/>
    <xf numFmtId="0" fontId="14" fillId="0" borderId="0" xfId="0" applyFont="1" applyFill="1" applyBorder="1" applyAlignment="1"/>
    <xf numFmtId="0" fontId="32" fillId="0" borderId="0" xfId="0" applyFont="1" applyAlignment="1"/>
    <xf numFmtId="0" fontId="12" fillId="0" borderId="0" xfId="2" applyFont="1" applyFill="1" applyBorder="1" applyAlignment="1">
      <alignment horizontal="left"/>
    </xf>
    <xf numFmtId="0" fontId="13" fillId="0" borderId="5" xfId="1" applyFont="1" applyFill="1" applyBorder="1"/>
    <xf numFmtId="0" fontId="11" fillId="6" borderId="14" xfId="1" applyFont="1" applyFill="1" applyBorder="1"/>
    <xf numFmtId="0" fontId="25" fillId="0" borderId="0" xfId="4" applyFont="1" applyBorder="1" applyAlignment="1">
      <alignment horizontal="center"/>
    </xf>
    <xf numFmtId="2" fontId="28" fillId="0" borderId="0" xfId="4" applyNumberFormat="1" applyFont="1" applyBorder="1" applyAlignment="1">
      <alignment horizontal="right"/>
    </xf>
    <xf numFmtId="2" fontId="28" fillId="0" borderId="0" xfId="0" applyNumberFormat="1" applyFont="1" applyBorder="1" applyAlignment="1">
      <alignment horizontal="right"/>
    </xf>
    <xf numFmtId="2" fontId="28" fillId="0" borderId="0" xfId="4" applyNumberFormat="1" applyFont="1" applyBorder="1" applyAlignment="1">
      <alignment horizontal="center" wrapText="1"/>
    </xf>
    <xf numFmtId="0" fontId="25" fillId="0" borderId="0" xfId="4" applyFont="1" applyFill="1" applyBorder="1" applyAlignment="1">
      <alignment horizontal="center"/>
    </xf>
    <xf numFmtId="0" fontId="24" fillId="0" borderId="20" xfId="2" applyFont="1" applyFill="1" applyBorder="1"/>
    <xf numFmtId="0" fontId="30" fillId="0" borderId="18" xfId="3" applyFont="1" applyBorder="1" applyAlignment="1"/>
    <xf numFmtId="0" fontId="13" fillId="4" borderId="17" xfId="0" applyFont="1" applyFill="1" applyBorder="1"/>
    <xf numFmtId="0" fontId="11" fillId="7" borderId="14" xfId="1" applyFont="1" applyFill="1" applyBorder="1"/>
    <xf numFmtId="0" fontId="33" fillId="4" borderId="5" xfId="0" applyFont="1" applyFill="1" applyBorder="1" applyAlignment="1">
      <alignment wrapText="1"/>
    </xf>
    <xf numFmtId="0" fontId="34" fillId="0" borderId="5" xfId="1" applyFont="1" applyFill="1" applyBorder="1" applyAlignment="1"/>
    <xf numFmtId="0" fontId="19" fillId="0" borderId="0" xfId="2" applyFont="1" applyFill="1" applyAlignment="1">
      <alignment horizontal="right" wrapText="1"/>
    </xf>
    <xf numFmtId="0" fontId="20" fillId="0" borderId="0" xfId="0" applyFont="1" applyAlignment="1">
      <alignment horizontal="right" wrapText="1"/>
    </xf>
    <xf numFmtId="0" fontId="14" fillId="0" borderId="0" xfId="4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4" fillId="0" borderId="0" xfId="4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2" fontId="28" fillId="0" borderId="0" xfId="4" applyNumberFormat="1" applyFont="1" applyBorder="1" applyAlignment="1">
      <alignment horizontal="right"/>
    </xf>
    <xf numFmtId="2" fontId="28" fillId="0" borderId="0" xfId="0" applyNumberFormat="1" applyFont="1" applyBorder="1" applyAlignment="1">
      <alignment horizontal="right"/>
    </xf>
    <xf numFmtId="0" fontId="29" fillId="0" borderId="0" xfId="0" applyFont="1" applyAlignment="1">
      <alignment horizontal="right" wrapText="1"/>
    </xf>
    <xf numFmtId="0" fontId="25" fillId="0" borderId="11" xfId="4" applyFont="1" applyBorder="1" applyAlignment="1">
      <alignment horizontal="center"/>
    </xf>
    <xf numFmtId="0" fontId="25" fillId="0" borderId="1" xfId="4" applyFont="1" applyFill="1" applyBorder="1" applyAlignment="1">
      <alignment horizontal="center"/>
    </xf>
    <xf numFmtId="0" fontId="25" fillId="0" borderId="16" xfId="4" applyFont="1" applyBorder="1" applyAlignment="1">
      <alignment horizontal="center"/>
    </xf>
    <xf numFmtId="0" fontId="25" fillId="0" borderId="2" xfId="4" applyFont="1" applyFill="1" applyBorder="1" applyAlignment="1">
      <alignment horizontal="center"/>
    </xf>
    <xf numFmtId="0" fontId="5" fillId="0" borderId="0" xfId="2" applyFont="1" applyFill="1" applyAlignment="1">
      <alignment horizontal="center" wrapText="1"/>
    </xf>
    <xf numFmtId="0" fontId="12" fillId="0" borderId="22" xfId="1" applyFont="1" applyFill="1" applyBorder="1" applyAlignment="1">
      <alignment horizontal="left"/>
    </xf>
    <xf numFmtId="0" fontId="12" fillId="0" borderId="23" xfId="1" applyFont="1" applyFill="1" applyBorder="1" applyAlignment="1">
      <alignment horizontal="left"/>
    </xf>
    <xf numFmtId="0" fontId="16" fillId="0" borderId="0" xfId="2" applyFont="1" applyFill="1" applyAlignment="1">
      <alignment horizontal="center" wrapText="1"/>
    </xf>
    <xf numFmtId="0" fontId="29" fillId="0" borderId="0" xfId="0" applyFont="1" applyAlignment="1">
      <alignment horizontal="center" wrapText="1"/>
    </xf>
  </cellXfs>
  <cellStyles count="5">
    <cellStyle name="Hyperlink" xfId="3" builtinId="8"/>
    <cellStyle name="Normal" xfId="0" builtinId="0"/>
    <cellStyle name="Normal 2" xfId="1"/>
    <cellStyle name="Normal 3" xfId="2"/>
    <cellStyle name="Normal 3 2" xfId="4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919024" cy="667512"/>
    <xdr:pic>
      <xdr:nvPicPr>
        <xdr:cNvPr id="3" name="Picture 2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0" y="0"/>
          <a:ext cx="3919024" cy="66751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</xdr:row>
      <xdr:rowOff>0</xdr:rowOff>
    </xdr:from>
    <xdr:ext cx="3919024" cy="667512"/>
    <xdr:pic>
      <xdr:nvPicPr>
        <xdr:cNvPr id="4" name="Picture 3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0" y="10287000"/>
          <a:ext cx="3919024" cy="66751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919024" cy="667512"/>
    <xdr:pic>
      <xdr:nvPicPr>
        <xdr:cNvPr id="5" name="Picture 4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0" y="685800"/>
          <a:ext cx="3919024" cy="66751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919024" cy="667512"/>
    <xdr:pic>
      <xdr:nvPicPr>
        <xdr:cNvPr id="3" name="Picture 2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0" y="0"/>
          <a:ext cx="3919024" cy="66751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</xdr:row>
      <xdr:rowOff>0</xdr:rowOff>
    </xdr:from>
    <xdr:ext cx="3919024" cy="667512"/>
    <xdr:pic>
      <xdr:nvPicPr>
        <xdr:cNvPr id="5" name="Picture 4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0" y="10201275"/>
          <a:ext cx="3919024" cy="66751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</xdr:row>
      <xdr:rowOff>0</xdr:rowOff>
    </xdr:from>
    <xdr:ext cx="3919024" cy="667512"/>
    <xdr:pic>
      <xdr:nvPicPr>
        <xdr:cNvPr id="4" name="Picture 3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0" y="0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dstate.edu/van-d-and-barbara-b-fishback-honor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atalog.sdstate.edu/preview_program.php?catoid=22&amp;poid=4100" TargetMode="External"/><Relationship Id="rId2" Type="http://schemas.openxmlformats.org/officeDocument/2006/relationships/hyperlink" Target="http://catalog.sdstate.edu/preview_program.php?catoid=22&amp;poid=4101" TargetMode="External"/><Relationship Id="rId1" Type="http://schemas.openxmlformats.org/officeDocument/2006/relationships/hyperlink" Target="http://catalog.sdstate.edu/preview_program.php?catoid=22&amp;poid=4101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dstate.edu/van-d-and-barbara-b-fishback-hon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85"/>
  <sheetViews>
    <sheetView topLeftCell="A22" zoomScaleNormal="100" workbookViewId="0">
      <selection activeCell="A29" sqref="A29"/>
    </sheetView>
  </sheetViews>
  <sheetFormatPr defaultColWidth="8.85546875" defaultRowHeight="18" customHeight="1" x14ac:dyDescent="0.2"/>
  <cols>
    <col min="1" max="1" width="11.28515625" style="6" customWidth="1"/>
    <col min="2" max="2" width="27.140625" style="6" customWidth="1"/>
    <col min="3" max="3" width="29.28515625" style="6" customWidth="1"/>
    <col min="4" max="6" width="5.85546875" style="3" customWidth="1"/>
    <col min="7" max="7" width="5.7109375" style="3" customWidth="1"/>
    <col min="8" max="8" width="11.28515625" style="6" customWidth="1"/>
    <col min="9" max="9" width="27.140625" style="6" customWidth="1"/>
    <col min="10" max="10" width="29.28515625" style="6" customWidth="1"/>
    <col min="11" max="13" width="5.85546875" style="3" customWidth="1"/>
    <col min="14" max="14" width="5.7109375" style="3" customWidth="1"/>
    <col min="15" max="15" width="5.7109375" style="5" customWidth="1"/>
    <col min="16" max="16" width="3.7109375" style="6" customWidth="1"/>
    <col min="17" max="16384" width="8.85546875" style="6"/>
  </cols>
  <sheetData>
    <row r="1" spans="1:15" ht="51" customHeight="1" x14ac:dyDescent="0.25">
      <c r="A1" s="23"/>
      <c r="B1" s="23"/>
      <c r="C1" s="23"/>
      <c r="D1" s="23"/>
      <c r="E1" s="23"/>
      <c r="F1" s="214" t="s">
        <v>150</v>
      </c>
      <c r="G1" s="215"/>
      <c r="H1" s="215"/>
      <c r="I1" s="215"/>
      <c r="J1" s="215"/>
      <c r="K1" s="215"/>
      <c r="L1" s="215"/>
      <c r="M1" s="215"/>
      <c r="N1" s="215"/>
      <c r="O1" s="20"/>
    </row>
    <row r="2" spans="1:15" s="127" customFormat="1" ht="17.100000000000001" customHeight="1" x14ac:dyDescent="0.2">
      <c r="A2" s="124" t="s">
        <v>0</v>
      </c>
      <c r="B2" s="223"/>
      <c r="C2" s="223"/>
      <c r="D2" s="218" t="s">
        <v>111</v>
      </c>
      <c r="E2" s="219"/>
      <c r="F2" s="219"/>
      <c r="G2" s="219"/>
      <c r="H2" s="125"/>
      <c r="I2" s="126" t="s">
        <v>156</v>
      </c>
      <c r="J2" s="224"/>
      <c r="K2" s="224"/>
      <c r="L2" s="224"/>
      <c r="M2" s="224"/>
      <c r="O2" s="128"/>
    </row>
    <row r="3" spans="1:15" s="130" customFormat="1" ht="17.100000000000001" customHeight="1" x14ac:dyDescent="0.2">
      <c r="A3" s="124" t="s">
        <v>157</v>
      </c>
      <c r="B3" s="225"/>
      <c r="C3" s="225"/>
      <c r="D3" s="220" t="s">
        <v>42</v>
      </c>
      <c r="E3" s="221"/>
      <c r="F3" s="221"/>
      <c r="G3" s="221"/>
      <c r="H3" s="129">
        <v>2</v>
      </c>
      <c r="I3" s="126" t="s">
        <v>158</v>
      </c>
      <c r="J3" s="226"/>
      <c r="K3" s="226"/>
      <c r="L3" s="226"/>
      <c r="M3" s="226"/>
    </row>
    <row r="4" spans="1:15" ht="12" customHeight="1" x14ac:dyDescent="0.2">
      <c r="A4" s="100"/>
      <c r="B4" s="30"/>
      <c r="C4" s="26"/>
      <c r="D4" s="97"/>
      <c r="E4" s="97"/>
      <c r="F4" s="28"/>
      <c r="G4" s="98"/>
      <c r="H4" s="99"/>
      <c r="I4" s="97"/>
      <c r="J4" s="97"/>
      <c r="K4" s="97"/>
      <c r="L4" s="97"/>
      <c r="M4" s="97"/>
      <c r="N4" s="2"/>
      <c r="O4" s="1"/>
    </row>
    <row r="5" spans="1:15" ht="18" customHeight="1" x14ac:dyDescent="0.2">
      <c r="A5" s="25" t="s">
        <v>155</v>
      </c>
      <c r="B5" s="25"/>
      <c r="C5" s="26"/>
      <c r="D5" s="40" t="s">
        <v>1</v>
      </c>
      <c r="E5" s="27"/>
      <c r="F5" s="28"/>
      <c r="G5" s="28"/>
      <c r="H5" s="48" t="s">
        <v>37</v>
      </c>
      <c r="I5" s="29"/>
      <c r="J5" s="39"/>
      <c r="K5" s="27">
        <f>SUM(K6:K26)</f>
        <v>59</v>
      </c>
      <c r="L5" s="27" t="s">
        <v>36</v>
      </c>
      <c r="M5" s="27" t="s">
        <v>112</v>
      </c>
      <c r="N5" s="2"/>
      <c r="O5" s="1"/>
    </row>
    <row r="6" spans="1:15" ht="18" customHeight="1" x14ac:dyDescent="0.2">
      <c r="A6" s="25" t="s">
        <v>21</v>
      </c>
      <c r="B6" s="25" t="s">
        <v>29</v>
      </c>
      <c r="C6" s="25"/>
      <c r="D6" s="32">
        <f>SUM(D7:D8)</f>
        <v>6</v>
      </c>
      <c r="E6" s="27" t="s">
        <v>36</v>
      </c>
      <c r="F6" s="27" t="s">
        <v>112</v>
      </c>
      <c r="G6" s="28"/>
      <c r="H6" s="149" t="str">
        <f>A49</f>
        <v>CM 130</v>
      </c>
      <c r="I6" s="149" t="str">
        <f>B49</f>
        <v>Mgmt Tools &amp; Analysis</v>
      </c>
      <c r="J6" s="149"/>
      <c r="K6" s="150">
        <f>D49</f>
        <v>3</v>
      </c>
      <c r="L6" s="150"/>
      <c r="M6" s="150"/>
      <c r="N6" s="2"/>
      <c r="O6" s="1"/>
    </row>
    <row r="7" spans="1:15" ht="18" customHeight="1" x14ac:dyDescent="0.2">
      <c r="A7" s="33" t="str">
        <f>A50</f>
        <v>ENGL 101</v>
      </c>
      <c r="B7" s="33" t="str">
        <f>B50</f>
        <v>Composition I (SGR 1)</v>
      </c>
      <c r="C7" s="33" t="str">
        <f>C50</f>
        <v>placement</v>
      </c>
      <c r="D7" s="34">
        <f>D50</f>
        <v>3</v>
      </c>
      <c r="E7" s="34"/>
      <c r="F7" s="34"/>
      <c r="G7" s="28"/>
      <c r="H7" s="149" t="str">
        <f>H50</f>
        <v>ET 210/L</v>
      </c>
      <c r="I7" s="149" t="str">
        <f>I50</f>
        <v>Intro to Electronic Systems/Lab</v>
      </c>
      <c r="J7" s="149" t="str">
        <f>J50</f>
        <v>MATH 102</v>
      </c>
      <c r="K7" s="150">
        <f>K50</f>
        <v>4</v>
      </c>
      <c r="L7" s="150"/>
      <c r="M7" s="150"/>
      <c r="N7" s="2"/>
      <c r="O7" s="1"/>
    </row>
    <row r="8" spans="1:15" ht="24.75" customHeight="1" x14ac:dyDescent="0.2">
      <c r="A8" s="33" t="str">
        <f>A59</f>
        <v>ENGL 277</v>
      </c>
      <c r="B8" s="33" t="str">
        <f>B59</f>
        <v>Tech Writing in Eng (SGR 1)</v>
      </c>
      <c r="C8" s="122" t="s">
        <v>183</v>
      </c>
      <c r="D8" s="34">
        <f>D59</f>
        <v>3</v>
      </c>
      <c r="E8" s="34"/>
      <c r="F8" s="34"/>
      <c r="G8" s="28"/>
      <c r="H8" s="149" t="str">
        <f t="shared" ref="H8:K9" si="0">A66</f>
        <v>ET 451/L</v>
      </c>
      <c r="I8" s="149" t="str">
        <f t="shared" si="0"/>
        <v>Industrial Controls &amp; PLCs</v>
      </c>
      <c r="J8" s="149" t="str">
        <f t="shared" si="0"/>
        <v>ET 210</v>
      </c>
      <c r="K8" s="150">
        <f t="shared" si="0"/>
        <v>3</v>
      </c>
      <c r="L8" s="150"/>
      <c r="M8" s="150"/>
      <c r="N8" s="2"/>
      <c r="O8" s="1"/>
    </row>
    <row r="9" spans="1:15" ht="18" customHeight="1" x14ac:dyDescent="0.2">
      <c r="A9" s="26"/>
      <c r="B9" s="26"/>
      <c r="C9" s="35"/>
      <c r="D9" s="28"/>
      <c r="E9" s="28"/>
      <c r="F9" s="28"/>
      <c r="G9" s="28"/>
      <c r="H9" s="149" t="str">
        <f t="shared" si="0"/>
        <v>GE 425</v>
      </c>
      <c r="I9" s="149" t="str">
        <f t="shared" si="0"/>
        <v>Occupational Safety &amp; Health</v>
      </c>
      <c r="J9" s="149" t="str">
        <f t="shared" si="0"/>
        <v xml:space="preserve"> </v>
      </c>
      <c r="K9" s="150">
        <f t="shared" si="0"/>
        <v>3</v>
      </c>
      <c r="L9" s="150"/>
      <c r="M9" s="150"/>
      <c r="N9" s="2"/>
      <c r="O9" s="1"/>
    </row>
    <row r="10" spans="1:15" ht="18" customHeight="1" x14ac:dyDescent="0.2">
      <c r="A10" s="25" t="s">
        <v>22</v>
      </c>
      <c r="B10" s="25" t="s">
        <v>30</v>
      </c>
      <c r="C10" s="36"/>
      <c r="D10" s="37">
        <f>D11</f>
        <v>3</v>
      </c>
      <c r="E10" s="31"/>
      <c r="F10" s="28"/>
      <c r="G10" s="28"/>
      <c r="H10" s="149" t="str">
        <f>A62</f>
        <v>MNET 231/L</v>
      </c>
      <c r="I10" s="149" t="str">
        <f>B62</f>
        <v>Mfg Processes I</v>
      </c>
      <c r="J10" s="149"/>
      <c r="K10" s="150">
        <f>D62</f>
        <v>3</v>
      </c>
      <c r="L10" s="150"/>
      <c r="M10" s="150"/>
      <c r="N10" s="2"/>
      <c r="O10" s="1"/>
    </row>
    <row r="11" spans="1:15" ht="18" customHeight="1" x14ac:dyDescent="0.2">
      <c r="A11" s="33" t="str">
        <f>H52</f>
        <v>SPCM 101</v>
      </c>
      <c r="B11" s="33" t="str">
        <f>I52</f>
        <v>Fund of Speech (SGR 2)</v>
      </c>
      <c r="C11" s="33"/>
      <c r="D11" s="34">
        <f>K52</f>
        <v>3</v>
      </c>
      <c r="E11" s="34"/>
      <c r="F11" s="34"/>
      <c r="G11" s="38"/>
      <c r="H11" s="149" t="str">
        <f>H61</f>
        <v>MNET 367/L</v>
      </c>
      <c r="I11" s="149" t="str">
        <f>I61</f>
        <v>Production Strategy</v>
      </c>
      <c r="J11" s="149" t="s">
        <v>152</v>
      </c>
      <c r="K11" s="150">
        <f>K61</f>
        <v>3</v>
      </c>
      <c r="L11" s="150"/>
      <c r="M11" s="150"/>
      <c r="N11" s="2"/>
      <c r="O11" s="1"/>
    </row>
    <row r="12" spans="1:15" ht="18" customHeight="1" x14ac:dyDescent="0.2">
      <c r="A12" s="26"/>
      <c r="B12" s="26"/>
      <c r="C12" s="35"/>
      <c r="D12" s="28"/>
      <c r="E12" s="28"/>
      <c r="F12" s="28"/>
      <c r="G12" s="28"/>
      <c r="H12" s="149" t="str">
        <f>A68</f>
        <v>BADM 360</v>
      </c>
      <c r="I12" s="149" t="str">
        <f>B68</f>
        <v>Organization &amp; Management</v>
      </c>
      <c r="J12" s="149"/>
      <c r="K12" s="150">
        <f>D68</f>
        <v>3</v>
      </c>
      <c r="L12" s="150"/>
      <c r="M12" s="150"/>
      <c r="N12" s="2"/>
      <c r="O12" s="1"/>
    </row>
    <row r="13" spans="1:15" ht="18" customHeight="1" x14ac:dyDescent="0.2">
      <c r="A13" s="25" t="s">
        <v>23</v>
      </c>
      <c r="B13" s="25" t="s">
        <v>31</v>
      </c>
      <c r="C13" s="36"/>
      <c r="D13" s="37">
        <f>SUM(D14:D15)</f>
        <v>6</v>
      </c>
      <c r="E13" s="31"/>
      <c r="F13" s="28"/>
      <c r="G13" s="28"/>
      <c r="H13" s="149" t="str">
        <f>A75</f>
        <v>MNET 460</v>
      </c>
      <c r="I13" s="149" t="str">
        <f>B75</f>
        <v>Manufacturing Cost Analysis</v>
      </c>
      <c r="J13" s="149" t="str">
        <f>C75</f>
        <v>MNET 231</v>
      </c>
      <c r="K13" s="150">
        <f>D75</f>
        <v>3</v>
      </c>
      <c r="L13" s="150"/>
      <c r="M13" s="150"/>
      <c r="N13" s="2"/>
      <c r="O13" s="1"/>
    </row>
    <row r="14" spans="1:15" ht="18" customHeight="1" x14ac:dyDescent="0.2">
      <c r="A14" s="33" t="str">
        <f>H59</f>
        <v>ECON 201</v>
      </c>
      <c r="B14" s="33" t="str">
        <f>I59</f>
        <v>Principles of Microeconomics (SGR 3)</v>
      </c>
      <c r="C14" s="33"/>
      <c r="D14" s="34">
        <f>K59</f>
        <v>3</v>
      </c>
      <c r="E14" s="34"/>
      <c r="F14" s="34"/>
      <c r="G14" s="28"/>
      <c r="H14" s="149" t="str">
        <f>A69</f>
        <v>OM 240</v>
      </c>
      <c r="I14" s="149" t="str">
        <f>B69</f>
        <v>Decision Making Proc in Mgmt</v>
      </c>
      <c r="J14" s="149" t="s">
        <v>153</v>
      </c>
      <c r="K14" s="150">
        <f>D69</f>
        <v>3</v>
      </c>
      <c r="L14" s="150"/>
      <c r="M14" s="150"/>
      <c r="N14" s="2"/>
      <c r="O14" s="1"/>
    </row>
    <row r="15" spans="1:15" ht="18" customHeight="1" x14ac:dyDescent="0.2">
      <c r="A15" s="33" t="str">
        <f>A60</f>
        <v>Soc Science</v>
      </c>
      <c r="B15" s="33" t="str">
        <f>B60</f>
        <v>SGR 3 (choice)</v>
      </c>
      <c r="C15" s="33"/>
      <c r="D15" s="34">
        <f>D60</f>
        <v>3</v>
      </c>
      <c r="E15" s="34"/>
      <c r="F15" s="34"/>
      <c r="G15" s="28"/>
      <c r="H15" s="149" t="str">
        <f t="shared" ref="H15:K16" si="1">H69</f>
        <v>OM 425</v>
      </c>
      <c r="I15" s="149" t="str">
        <f t="shared" si="1"/>
        <v>Production/Operations Mgt</v>
      </c>
      <c r="J15" s="149" t="str">
        <f t="shared" si="1"/>
        <v>&gt;=C MNET 367; STAT 281</v>
      </c>
      <c r="K15" s="150">
        <f t="shared" si="1"/>
        <v>3</v>
      </c>
      <c r="L15" s="150"/>
      <c r="M15" s="150"/>
      <c r="N15" s="2"/>
      <c r="O15" s="1"/>
    </row>
    <row r="16" spans="1:15" ht="18" customHeight="1" x14ac:dyDescent="0.2">
      <c r="A16" s="26"/>
      <c r="B16" s="26"/>
      <c r="C16" s="35"/>
      <c r="D16" s="28"/>
      <c r="E16" s="28"/>
      <c r="F16" s="28"/>
      <c r="G16" s="28"/>
      <c r="H16" s="149" t="str">
        <f t="shared" si="1"/>
        <v>OM 462</v>
      </c>
      <c r="I16" s="149" t="str">
        <f t="shared" si="1"/>
        <v>Quality Management</v>
      </c>
      <c r="J16" s="149" t="s">
        <v>115</v>
      </c>
      <c r="K16" s="150">
        <f t="shared" si="1"/>
        <v>3</v>
      </c>
      <c r="L16" s="150"/>
      <c r="M16" s="150"/>
      <c r="N16" s="2"/>
      <c r="O16" s="1"/>
    </row>
    <row r="17" spans="1:15" ht="18" customHeight="1" x14ac:dyDescent="0.2">
      <c r="A17" s="25" t="s">
        <v>24</v>
      </c>
      <c r="B17" s="25" t="s">
        <v>32</v>
      </c>
      <c r="C17" s="36"/>
      <c r="D17" s="37">
        <f>SUM(D18:D19)</f>
        <v>6</v>
      </c>
      <c r="E17" s="31"/>
      <c r="F17" s="28"/>
      <c r="G17" s="28"/>
      <c r="H17" s="149" t="str">
        <f>A76</f>
        <v>OM 463</v>
      </c>
      <c r="I17" s="149" t="str">
        <f>B76</f>
        <v>Supply Chain Management</v>
      </c>
      <c r="J17" s="149" t="str">
        <f>C76</f>
        <v>&gt;=C MNET 367; Stat 281 or 381</v>
      </c>
      <c r="K17" s="150">
        <f>D76</f>
        <v>3</v>
      </c>
      <c r="L17" s="150"/>
      <c r="M17" s="150"/>
      <c r="N17" s="2"/>
      <c r="O17" s="1"/>
    </row>
    <row r="18" spans="1:15" ht="18" customHeight="1" x14ac:dyDescent="0.2">
      <c r="A18" s="33" t="str">
        <f>A55</f>
        <v>Humanities</v>
      </c>
      <c r="B18" s="33" t="str">
        <f>B55</f>
        <v>SGR 4 (choice)</v>
      </c>
      <c r="C18" s="33"/>
      <c r="D18" s="34">
        <f>D55</f>
        <v>3</v>
      </c>
      <c r="E18" s="34"/>
      <c r="F18" s="34"/>
      <c r="G18" s="28"/>
      <c r="H18" s="149" t="str">
        <f>H74</f>
        <v>OM 465</v>
      </c>
      <c r="I18" s="149" t="str">
        <f>I74</f>
        <v>Quality Control Applications</v>
      </c>
      <c r="J18" s="149" t="str">
        <f>J74</f>
        <v>OM 462; STAT 281 or 381</v>
      </c>
      <c r="K18" s="150">
        <f>K74</f>
        <v>3</v>
      </c>
      <c r="L18" s="150"/>
      <c r="M18" s="150"/>
      <c r="N18" s="2"/>
      <c r="O18" s="1"/>
    </row>
    <row r="19" spans="1:15" ht="18" customHeight="1" x14ac:dyDescent="0.2">
      <c r="A19" s="33" t="str">
        <f>H60</f>
        <v>Humanites</v>
      </c>
      <c r="B19" s="33" t="str">
        <f>I60</f>
        <v>SGR 4 (choice)</v>
      </c>
      <c r="C19" s="33"/>
      <c r="D19" s="34">
        <f>K60</f>
        <v>3</v>
      </c>
      <c r="E19" s="34"/>
      <c r="F19" s="34"/>
      <c r="G19" s="28"/>
      <c r="H19" s="149" t="str">
        <f>A77</f>
        <v>OM 469</v>
      </c>
      <c r="I19" s="149" t="str">
        <f>B77</f>
        <v>Project Management</v>
      </c>
      <c r="J19" s="149" t="str">
        <f>C77</f>
        <v>Sr Standing</v>
      </c>
      <c r="K19" s="150">
        <f>D77</f>
        <v>2</v>
      </c>
      <c r="L19" s="150"/>
      <c r="M19" s="150"/>
      <c r="N19" s="2"/>
      <c r="O19" s="1"/>
    </row>
    <row r="20" spans="1:15" ht="18" customHeight="1" x14ac:dyDescent="0.2">
      <c r="A20" s="26"/>
      <c r="B20" s="26"/>
      <c r="C20" s="35"/>
      <c r="D20" s="28"/>
      <c r="E20" s="28"/>
      <c r="F20" s="28"/>
      <c r="G20" s="28"/>
      <c r="H20" s="149" t="str">
        <f>H75</f>
        <v>OM 471/L</v>
      </c>
      <c r="I20" s="149" t="str">
        <f>I75</f>
        <v xml:space="preserve">Capstone Experience </v>
      </c>
      <c r="J20" s="149" t="str">
        <f>J75</f>
        <v>OM469</v>
      </c>
      <c r="K20" s="150">
        <f>K75</f>
        <v>2</v>
      </c>
      <c r="L20" s="150"/>
      <c r="M20" s="150"/>
      <c r="N20" s="2"/>
      <c r="O20" s="1"/>
    </row>
    <row r="21" spans="1:15" ht="18" customHeight="1" x14ac:dyDescent="0.2">
      <c r="A21" s="25" t="s">
        <v>25</v>
      </c>
      <c r="B21" s="25" t="s">
        <v>33</v>
      </c>
      <c r="C21" s="36"/>
      <c r="D21" s="37">
        <f>D22</f>
        <v>3</v>
      </c>
      <c r="E21" s="31"/>
      <c r="F21" s="28"/>
      <c r="G21" s="28"/>
      <c r="H21" s="149" t="str">
        <f>H76</f>
        <v>OM 490</v>
      </c>
      <c r="I21" s="149" t="str">
        <f>I76</f>
        <v>Seminar</v>
      </c>
      <c r="J21" s="149"/>
      <c r="K21" s="150">
        <f>K76</f>
        <v>1</v>
      </c>
      <c r="L21" s="150"/>
      <c r="M21" s="150"/>
      <c r="N21" s="2"/>
      <c r="O21" s="1"/>
    </row>
    <row r="22" spans="1:15" ht="18" customHeight="1" x14ac:dyDescent="0.2">
      <c r="A22" s="33" t="str">
        <f>A54</f>
        <v>MATH 102</v>
      </c>
      <c r="B22" s="33" t="str">
        <f>B54</f>
        <v>College Algebra (SGR 5)</v>
      </c>
      <c r="C22" s="33" t="str">
        <f>C54</f>
        <v>or higher by placement</v>
      </c>
      <c r="D22" s="34">
        <f>D54</f>
        <v>3</v>
      </c>
      <c r="E22" s="34"/>
      <c r="F22" s="34"/>
      <c r="G22" s="28"/>
      <c r="H22" s="149" t="str">
        <f>H77</f>
        <v>OM 494</v>
      </c>
      <c r="I22" s="149" t="str">
        <f>I77</f>
        <v>Internship</v>
      </c>
      <c r="J22" s="149" t="str">
        <f>J77</f>
        <v>Consent</v>
      </c>
      <c r="K22" s="150">
        <f>K77</f>
        <v>2</v>
      </c>
      <c r="L22" s="150"/>
      <c r="M22" s="150"/>
      <c r="N22" s="2"/>
      <c r="O22" s="1"/>
    </row>
    <row r="23" spans="1:15" ht="18" customHeight="1" x14ac:dyDescent="0.2">
      <c r="A23" s="26"/>
      <c r="B23" s="26"/>
      <c r="C23" s="35"/>
      <c r="D23" s="28"/>
      <c r="E23" s="28"/>
      <c r="F23" s="28"/>
      <c r="G23" s="28"/>
      <c r="H23" s="149" t="str">
        <f>A70</f>
        <v>Elective</v>
      </c>
      <c r="I23" s="149" t="str">
        <f>B70</f>
        <v>Technical Elective</v>
      </c>
      <c r="J23" s="149"/>
      <c r="K23" s="150">
        <f>D70</f>
        <v>3</v>
      </c>
      <c r="L23" s="150"/>
      <c r="M23" s="150"/>
      <c r="N23" s="2"/>
      <c r="O23" s="1"/>
    </row>
    <row r="24" spans="1:15" ht="18" customHeight="1" x14ac:dyDescent="0.2">
      <c r="A24" s="25" t="s">
        <v>26</v>
      </c>
      <c r="B24" s="25" t="s">
        <v>34</v>
      </c>
      <c r="C24" s="36"/>
      <c r="D24" s="37">
        <f>SUM(D25:D26)</f>
        <v>8</v>
      </c>
      <c r="E24" s="31"/>
      <c r="F24" s="28"/>
      <c r="G24" s="28"/>
      <c r="H24" s="149" t="str">
        <f>A78</f>
        <v>Elective</v>
      </c>
      <c r="I24" s="149" t="str">
        <f>B78</f>
        <v>Technical Elective</v>
      </c>
      <c r="J24" s="149" t="str">
        <f>C78</f>
        <v xml:space="preserve"> </v>
      </c>
      <c r="K24" s="150">
        <f>D78</f>
        <v>3</v>
      </c>
      <c r="L24" s="150"/>
      <c r="M24" s="150"/>
      <c r="N24" s="2"/>
      <c r="O24" s="1"/>
    </row>
    <row r="25" spans="1:15" ht="18" customHeight="1" x14ac:dyDescent="0.2">
      <c r="A25" s="33" t="str">
        <f>H49</f>
        <v>CHEM 106/L</v>
      </c>
      <c r="B25" s="33" t="str">
        <f>I49</f>
        <v>Survey of Chemistry (SGR 6)</v>
      </c>
      <c r="C25" s="33" t="str">
        <f>J49</f>
        <v>MATH 102</v>
      </c>
      <c r="D25" s="34">
        <f>K49</f>
        <v>4</v>
      </c>
      <c r="E25" s="34"/>
      <c r="F25" s="34"/>
      <c r="G25" s="28"/>
      <c r="H25" s="149" t="str">
        <f>H78</f>
        <v>Elective</v>
      </c>
      <c r="I25" s="149" t="str">
        <f>I78</f>
        <v>Technical Elective</v>
      </c>
      <c r="J25" s="149"/>
      <c r="K25" s="150">
        <f>K78</f>
        <v>3</v>
      </c>
      <c r="L25" s="150"/>
      <c r="M25" s="150"/>
      <c r="N25" s="2"/>
      <c r="O25" s="1"/>
    </row>
    <row r="26" spans="1:15" ht="18" customHeight="1" x14ac:dyDescent="0.2">
      <c r="A26" s="33" t="str">
        <f>A61</f>
        <v>PHYS 101/L</v>
      </c>
      <c r="B26" s="33" t="str">
        <f>B61</f>
        <v>Survey of Physics (SGR 6)</v>
      </c>
      <c r="C26" s="33"/>
      <c r="D26" s="34">
        <f>D61</f>
        <v>4</v>
      </c>
      <c r="E26" s="34"/>
      <c r="F26" s="34"/>
      <c r="G26" s="28"/>
      <c r="H26" s="149" t="str">
        <f>H79</f>
        <v>Elective</v>
      </c>
      <c r="I26" s="149" t="str">
        <f>I79</f>
        <v>Technical Elective</v>
      </c>
      <c r="J26" s="149"/>
      <c r="K26" s="150">
        <f>K79</f>
        <v>3</v>
      </c>
      <c r="L26" s="150"/>
      <c r="M26" s="150"/>
      <c r="N26" s="2"/>
      <c r="O26" s="1"/>
    </row>
    <row r="27" spans="1:15" ht="18" customHeight="1" x14ac:dyDescent="0.2">
      <c r="A27" s="26"/>
      <c r="B27" s="26"/>
      <c r="C27" s="35"/>
      <c r="D27" s="28"/>
      <c r="E27" s="28"/>
      <c r="F27" s="28"/>
      <c r="G27" s="28"/>
      <c r="H27" s="48" t="s">
        <v>43</v>
      </c>
      <c r="I27" s="48"/>
      <c r="J27" s="98"/>
      <c r="K27" s="40">
        <f>SUM(K28:K31)</f>
        <v>12</v>
      </c>
      <c r="L27" s="99"/>
      <c r="M27" s="99"/>
      <c r="N27" s="2"/>
      <c r="O27" s="1"/>
    </row>
    <row r="28" spans="1:15" ht="18" customHeight="1" x14ac:dyDescent="0.2">
      <c r="A28" s="29" t="s">
        <v>138</v>
      </c>
      <c r="B28" s="98"/>
      <c r="C28" s="39"/>
      <c r="D28" s="40"/>
      <c r="E28" s="40"/>
      <c r="F28" s="40"/>
      <c r="G28" s="28"/>
      <c r="H28" s="149" t="str">
        <f>A68</f>
        <v>BADM 360</v>
      </c>
      <c r="I28" s="149" t="str">
        <f>B68</f>
        <v>Organization &amp; Management</v>
      </c>
      <c r="J28" s="149" t="str">
        <f>C68</f>
        <v>Crosslisted with MGMT 360</v>
      </c>
      <c r="K28" s="150">
        <f>D68</f>
        <v>3</v>
      </c>
      <c r="L28" s="150"/>
      <c r="M28" s="150"/>
      <c r="N28" s="2"/>
      <c r="O28" s="1"/>
    </row>
    <row r="29" spans="1:15" ht="18" customHeight="1" x14ac:dyDescent="0.2">
      <c r="A29" s="134" t="s">
        <v>159</v>
      </c>
      <c r="B29" s="135"/>
      <c r="C29" s="135"/>
      <c r="D29" s="135"/>
      <c r="E29" s="135"/>
      <c r="F29" s="136"/>
      <c r="G29" s="28"/>
      <c r="H29" s="149" t="str">
        <f>H68</f>
        <v>CSC 325</v>
      </c>
      <c r="I29" s="149" t="str">
        <f>I68</f>
        <v>Mgmt Information Systems</v>
      </c>
      <c r="J29" s="149"/>
      <c r="K29" s="150">
        <f>K68</f>
        <v>3</v>
      </c>
      <c r="L29" s="150"/>
      <c r="M29" s="150"/>
      <c r="N29" s="2"/>
      <c r="O29" s="1"/>
    </row>
    <row r="30" spans="1:15" ht="18" customHeight="1" x14ac:dyDescent="0.2">
      <c r="A30" s="147" t="s">
        <v>160</v>
      </c>
      <c r="B30" s="133"/>
      <c r="C30" s="133"/>
      <c r="D30" s="133"/>
      <c r="E30" s="133"/>
      <c r="F30" s="137"/>
      <c r="G30" s="28"/>
      <c r="H30" s="149" t="str">
        <f>H67</f>
        <v>FIN 310</v>
      </c>
      <c r="I30" s="149" t="str">
        <f>I67</f>
        <v>Business Finance</v>
      </c>
      <c r="J30" s="149" t="str">
        <f>J67</f>
        <v>ACCT 211 - Crosslisted with BADM 310</v>
      </c>
      <c r="K30" s="150">
        <f>K67</f>
        <v>3</v>
      </c>
      <c r="L30" s="150"/>
      <c r="M30" s="150"/>
      <c r="N30" s="2"/>
      <c r="O30" s="1"/>
    </row>
    <row r="31" spans="1:15" ht="18" customHeight="1" x14ac:dyDescent="0.2">
      <c r="A31" s="138"/>
      <c r="B31" s="133"/>
      <c r="C31" s="133"/>
      <c r="D31" s="133"/>
      <c r="E31" s="133"/>
      <c r="F31" s="137"/>
      <c r="G31" s="28"/>
      <c r="H31" s="149" t="str">
        <f>A74</f>
        <v>HRM 460</v>
      </c>
      <c r="I31" s="149" t="str">
        <f>B74</f>
        <v>Human Resource Mgmt</v>
      </c>
      <c r="J31" s="149" t="str">
        <f>C74</f>
        <v>or LEAD 435</v>
      </c>
      <c r="K31" s="150">
        <f>D74</f>
        <v>3</v>
      </c>
      <c r="L31" s="150"/>
      <c r="M31" s="150"/>
      <c r="N31" s="2"/>
      <c r="O31" s="1"/>
    </row>
    <row r="32" spans="1:15" ht="18" customHeight="1" x14ac:dyDescent="0.2">
      <c r="A32" s="138"/>
      <c r="B32" s="133"/>
      <c r="C32" s="133"/>
      <c r="D32" s="133"/>
      <c r="E32" s="133"/>
      <c r="F32" s="137"/>
      <c r="G32" s="28"/>
      <c r="H32" s="48" t="s">
        <v>44</v>
      </c>
      <c r="I32" s="48"/>
      <c r="J32" s="98"/>
      <c r="K32" s="40">
        <f>SUM(K33:K39)</f>
        <v>17</v>
      </c>
      <c r="L32" s="99"/>
      <c r="M32" s="99"/>
      <c r="N32" s="2"/>
      <c r="O32" s="1"/>
    </row>
    <row r="33" spans="1:15" ht="18" customHeight="1" x14ac:dyDescent="0.2">
      <c r="A33" s="138"/>
      <c r="B33" s="133"/>
      <c r="C33" s="133"/>
      <c r="D33" s="133"/>
      <c r="E33" s="133"/>
      <c r="F33" s="137"/>
      <c r="G33" s="28"/>
      <c r="H33" s="149" t="str">
        <f>A58</f>
        <v>ACCT 210</v>
      </c>
      <c r="I33" s="149" t="str">
        <f>B58</f>
        <v>Priniciples of Accounting I</v>
      </c>
      <c r="J33" s="149"/>
      <c r="K33" s="150">
        <f>D58</f>
        <v>3</v>
      </c>
      <c r="L33" s="150"/>
      <c r="M33" s="150"/>
      <c r="N33" s="2"/>
      <c r="O33" s="1"/>
    </row>
    <row r="34" spans="1:15" ht="18" customHeight="1" x14ac:dyDescent="0.2">
      <c r="A34" s="138"/>
      <c r="B34" s="133"/>
      <c r="C34" s="133"/>
      <c r="D34" s="133"/>
      <c r="E34" s="133"/>
      <c r="F34" s="137"/>
      <c r="G34" s="28"/>
      <c r="H34" s="149" t="str">
        <f>H58</f>
        <v>ACCT 211</v>
      </c>
      <c r="I34" s="149" t="str">
        <f>I58</f>
        <v>Principles of Accounting II</v>
      </c>
      <c r="J34" s="149" t="str">
        <f>J58</f>
        <v>ACCT 210</v>
      </c>
      <c r="K34" s="150">
        <f>K58</f>
        <v>3</v>
      </c>
      <c r="L34" s="150"/>
      <c r="M34" s="150"/>
      <c r="N34" s="2"/>
      <c r="O34" s="1"/>
    </row>
    <row r="35" spans="1:15" ht="18" customHeight="1" x14ac:dyDescent="0.2">
      <c r="A35" s="138"/>
      <c r="B35" s="133"/>
      <c r="C35" s="133"/>
      <c r="D35" s="133"/>
      <c r="E35" s="133"/>
      <c r="F35" s="137"/>
      <c r="G35" s="28"/>
      <c r="H35" s="149" t="str">
        <f t="shared" ref="H35:I37" si="2">A51</f>
        <v>GE 101</v>
      </c>
      <c r="I35" s="149" t="str">
        <f t="shared" si="2"/>
        <v>Intro Engr &amp; Tech Professions</v>
      </c>
      <c r="J35" s="149"/>
      <c r="K35" s="150">
        <f>D51</f>
        <v>1</v>
      </c>
      <c r="L35" s="150"/>
      <c r="M35" s="150"/>
      <c r="N35" s="2"/>
      <c r="O35" s="1"/>
    </row>
    <row r="36" spans="1:15" ht="18" customHeight="1" x14ac:dyDescent="0.2">
      <c r="A36" s="139"/>
      <c r="B36" s="56"/>
      <c r="C36" s="72"/>
      <c r="D36" s="45"/>
      <c r="E36" s="45"/>
      <c r="F36" s="140"/>
      <c r="G36" s="28"/>
      <c r="H36" s="149" t="str">
        <f t="shared" si="2"/>
        <v>GE 121</v>
      </c>
      <c r="I36" s="149" t="str">
        <f t="shared" si="2"/>
        <v>Engineering Design Graphics I</v>
      </c>
      <c r="J36" s="149" t="str">
        <f>C52</f>
        <v>one MATH except 021,101,100T, 095</v>
      </c>
      <c r="K36" s="150">
        <f>D52</f>
        <v>1</v>
      </c>
      <c r="L36" s="150"/>
      <c r="M36" s="150"/>
      <c r="N36" s="2"/>
      <c r="O36" s="1"/>
    </row>
    <row r="37" spans="1:15" ht="18" customHeight="1" x14ac:dyDescent="0.2">
      <c r="A37" s="139"/>
      <c r="B37" s="56"/>
      <c r="C37" s="72"/>
      <c r="D37" s="131"/>
      <c r="E37" s="132"/>
      <c r="F37" s="140"/>
      <c r="G37" s="28"/>
      <c r="H37" s="149" t="str">
        <f t="shared" si="2"/>
        <v>GE 123</v>
      </c>
      <c r="I37" s="149" t="str">
        <f t="shared" si="2"/>
        <v>Computer Aided Design</v>
      </c>
      <c r="J37" s="149" t="str">
        <f>C53</f>
        <v>GE 121</v>
      </c>
      <c r="K37" s="150">
        <f>D53</f>
        <v>1</v>
      </c>
      <c r="L37" s="150"/>
      <c r="M37" s="150"/>
      <c r="N37" s="2"/>
      <c r="O37" s="1"/>
    </row>
    <row r="38" spans="1:15" ht="18" customHeight="1" x14ac:dyDescent="0.2">
      <c r="A38" s="139"/>
      <c r="B38" s="56"/>
      <c r="C38" s="56"/>
      <c r="D38" s="45"/>
      <c r="E38" s="45"/>
      <c r="F38" s="140"/>
      <c r="G38" s="28"/>
      <c r="H38" s="149" t="str">
        <f>H51</f>
        <v>MATH 121/L</v>
      </c>
      <c r="I38" s="149" t="str">
        <f>I51</f>
        <v xml:space="preserve">Survey of Calculus </v>
      </c>
      <c r="J38" s="149" t="str">
        <f>J51</f>
        <v>MATH 102, MATH 115 or placement</v>
      </c>
      <c r="K38" s="150">
        <f>K51</f>
        <v>5</v>
      </c>
      <c r="L38" s="150"/>
      <c r="M38" s="150"/>
      <c r="N38" s="2"/>
      <c r="O38" s="1"/>
    </row>
    <row r="39" spans="1:15" ht="18" customHeight="1" x14ac:dyDescent="0.2">
      <c r="A39" s="139"/>
      <c r="B39" s="56"/>
      <c r="C39" s="72"/>
      <c r="D39" s="45"/>
      <c r="E39" s="45"/>
      <c r="F39" s="140"/>
      <c r="G39" s="41"/>
      <c r="H39" s="149" t="str">
        <f>H62</f>
        <v>STAT 281</v>
      </c>
      <c r="I39" s="149" t="str">
        <f>I62</f>
        <v>Intro to Statistics</v>
      </c>
      <c r="J39" s="149" t="str">
        <f>J62</f>
        <v>MATH 102  or higher</v>
      </c>
      <c r="K39" s="150">
        <f>K62</f>
        <v>3</v>
      </c>
      <c r="L39" s="150"/>
      <c r="M39" s="150"/>
      <c r="N39" s="2"/>
      <c r="O39" s="1"/>
    </row>
    <row r="40" spans="1:15" ht="18" customHeight="1" x14ac:dyDescent="0.2">
      <c r="A40" s="141"/>
      <c r="B40" s="142"/>
      <c r="C40" s="143"/>
      <c r="D40" s="144"/>
      <c r="E40" s="145"/>
      <c r="F40" s="146"/>
      <c r="G40" s="41"/>
      <c r="N40" s="2"/>
      <c r="O40" s="1"/>
    </row>
    <row r="41" spans="1:15" ht="18" customHeight="1" x14ac:dyDescent="0.2">
      <c r="A41" s="56"/>
      <c r="B41" s="56"/>
      <c r="C41" s="56"/>
      <c r="D41" s="45"/>
      <c r="E41" s="45"/>
      <c r="F41" s="45"/>
      <c r="G41" s="41"/>
      <c r="H41" s="46"/>
      <c r="I41" s="46"/>
      <c r="J41" s="117" t="s">
        <v>75</v>
      </c>
      <c r="K41" s="151">
        <f>D6+D10+D13+D17+D21+D24+K5+K27+K32</f>
        <v>120</v>
      </c>
      <c r="L41" s="41"/>
      <c r="M41" s="41"/>
    </row>
    <row r="42" spans="1:15" ht="16.5" customHeight="1" x14ac:dyDescent="0.2">
      <c r="A42" s="227" t="s">
        <v>145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6"/>
      <c r="O42" s="6"/>
    </row>
    <row r="43" spans="1:15" ht="50.25" customHeight="1" x14ac:dyDescent="0.25">
      <c r="A43" s="23"/>
      <c r="B43" s="23"/>
      <c r="C43" s="23"/>
      <c r="D43" s="23"/>
      <c r="E43" s="23"/>
      <c r="F43" s="214" t="s">
        <v>150</v>
      </c>
      <c r="G43" s="222"/>
      <c r="H43" s="222"/>
      <c r="I43" s="222"/>
      <c r="J43" s="222"/>
      <c r="K43" s="222"/>
      <c r="L43" s="222"/>
      <c r="M43" s="222"/>
      <c r="N43" s="4"/>
    </row>
    <row r="44" spans="1:15" ht="12.75" customHeight="1" x14ac:dyDescent="0.25">
      <c r="A44" s="19"/>
      <c r="B44" s="24"/>
      <c r="C44" s="23"/>
      <c r="D44" s="23"/>
      <c r="E44" s="23"/>
      <c r="F44" s="23"/>
      <c r="G44" s="23"/>
      <c r="H44" s="19"/>
      <c r="I44" s="23"/>
      <c r="J44" s="23"/>
      <c r="K44" s="10"/>
      <c r="L44" s="10"/>
      <c r="M44" s="10"/>
      <c r="N44" s="4"/>
    </row>
    <row r="45" spans="1:15" s="127" customFormat="1" ht="17.100000000000001" customHeight="1" x14ac:dyDescent="0.2">
      <c r="A45" s="124" t="s">
        <v>0</v>
      </c>
      <c r="B45" s="223"/>
      <c r="C45" s="223"/>
      <c r="D45" s="218" t="s">
        <v>111</v>
      </c>
      <c r="E45" s="219"/>
      <c r="F45" s="219"/>
      <c r="G45" s="219"/>
      <c r="H45" s="125"/>
      <c r="I45" s="126" t="s">
        <v>156</v>
      </c>
      <c r="J45" s="224"/>
      <c r="K45" s="224"/>
      <c r="L45" s="224"/>
      <c r="M45" s="224"/>
      <c r="O45" s="128"/>
    </row>
    <row r="46" spans="1:15" s="130" customFormat="1" ht="17.100000000000001" customHeight="1" x14ac:dyDescent="0.2">
      <c r="A46" s="124" t="s">
        <v>157</v>
      </c>
      <c r="B46" s="225"/>
      <c r="C46" s="225"/>
      <c r="D46" s="220" t="s">
        <v>42</v>
      </c>
      <c r="E46" s="221"/>
      <c r="F46" s="221"/>
      <c r="G46" s="221"/>
      <c r="H46" s="129">
        <v>2</v>
      </c>
      <c r="I46" s="175" t="s">
        <v>158</v>
      </c>
      <c r="J46" s="226"/>
      <c r="K46" s="226"/>
      <c r="L46" s="226"/>
      <c r="M46" s="226"/>
    </row>
    <row r="47" spans="1:15" ht="18" customHeight="1" x14ac:dyDescent="0.25">
      <c r="A47" s="18"/>
      <c r="B47" s="11"/>
      <c r="C47" s="11"/>
      <c r="D47" s="12"/>
      <c r="E47" s="13"/>
      <c r="F47" s="12"/>
      <c r="G47" s="11"/>
      <c r="H47" s="18"/>
      <c r="I47" s="11"/>
      <c r="J47" s="11"/>
      <c r="K47" s="14"/>
      <c r="L47" s="15"/>
      <c r="M47" s="15"/>
      <c r="N47" s="6"/>
      <c r="O47" s="6"/>
    </row>
    <row r="48" spans="1:15" ht="18" customHeight="1" x14ac:dyDescent="0.2">
      <c r="A48" s="162" t="s">
        <v>38</v>
      </c>
      <c r="B48" s="163"/>
      <c r="C48" s="176" t="s">
        <v>151</v>
      </c>
      <c r="D48" s="151" t="s">
        <v>35</v>
      </c>
      <c r="E48" s="151" t="s">
        <v>36</v>
      </c>
      <c r="F48" s="151" t="s">
        <v>112</v>
      </c>
      <c r="G48" s="101"/>
      <c r="H48" s="153" t="s">
        <v>39</v>
      </c>
      <c r="I48" s="156"/>
      <c r="J48" s="176" t="s">
        <v>151</v>
      </c>
      <c r="K48" s="151" t="s">
        <v>35</v>
      </c>
      <c r="L48" s="151" t="s">
        <v>36</v>
      </c>
      <c r="M48" s="151" t="s">
        <v>112</v>
      </c>
      <c r="N48" s="6"/>
      <c r="O48" s="6"/>
    </row>
    <row r="49" spans="1:15" ht="18" customHeight="1" x14ac:dyDescent="0.2">
      <c r="A49" s="164" t="s">
        <v>113</v>
      </c>
      <c r="B49" s="164" t="s">
        <v>123</v>
      </c>
      <c r="C49" s="165"/>
      <c r="D49" s="165">
        <v>3</v>
      </c>
      <c r="E49" s="165"/>
      <c r="F49" s="165"/>
      <c r="G49" s="49"/>
      <c r="H49" s="155" t="s">
        <v>3</v>
      </c>
      <c r="I49" s="155" t="s">
        <v>85</v>
      </c>
      <c r="J49" s="173" t="s">
        <v>5</v>
      </c>
      <c r="K49" s="58">
        <v>4</v>
      </c>
      <c r="L49" s="174"/>
      <c r="M49" s="174"/>
      <c r="N49" s="6"/>
      <c r="O49" s="6"/>
    </row>
    <row r="50" spans="1:15" ht="18" customHeight="1" x14ac:dyDescent="0.2">
      <c r="A50" s="166" t="s">
        <v>45</v>
      </c>
      <c r="B50" s="166" t="s">
        <v>2</v>
      </c>
      <c r="C50" s="167" t="s">
        <v>103</v>
      </c>
      <c r="D50" s="165">
        <v>3</v>
      </c>
      <c r="E50" s="165"/>
      <c r="F50" s="165"/>
      <c r="G50" s="49"/>
      <c r="H50" s="53" t="s">
        <v>64</v>
      </c>
      <c r="I50" s="53" t="s">
        <v>65</v>
      </c>
      <c r="J50" s="55" t="s">
        <v>5</v>
      </c>
      <c r="K50" s="51">
        <v>4</v>
      </c>
      <c r="L50" s="47"/>
      <c r="M50" s="47"/>
      <c r="N50" s="6"/>
      <c r="O50" s="6"/>
    </row>
    <row r="51" spans="1:15" ht="18" customHeight="1" x14ac:dyDescent="0.2">
      <c r="A51" s="168" t="s">
        <v>125</v>
      </c>
      <c r="B51" s="168" t="s">
        <v>124</v>
      </c>
      <c r="C51" s="169"/>
      <c r="D51" s="170">
        <v>1</v>
      </c>
      <c r="E51" s="165"/>
      <c r="F51" s="165"/>
      <c r="G51" s="49"/>
      <c r="H51" s="54" t="s">
        <v>4</v>
      </c>
      <c r="I51" s="54" t="s">
        <v>66</v>
      </c>
      <c r="J51" s="55" t="s">
        <v>175</v>
      </c>
      <c r="K51" s="51">
        <v>5</v>
      </c>
      <c r="L51" s="47"/>
      <c r="M51" s="47"/>
      <c r="N51" s="6"/>
      <c r="O51" s="6"/>
    </row>
    <row r="52" spans="1:15" ht="18" customHeight="1" x14ac:dyDescent="0.2">
      <c r="A52" s="168" t="s">
        <v>28</v>
      </c>
      <c r="B52" s="168" t="s">
        <v>47</v>
      </c>
      <c r="C52" s="167" t="s">
        <v>108</v>
      </c>
      <c r="D52" s="170">
        <v>1</v>
      </c>
      <c r="E52" s="165"/>
      <c r="F52" s="165"/>
      <c r="G52" s="49"/>
      <c r="H52" s="50" t="s">
        <v>7</v>
      </c>
      <c r="I52" s="50" t="s">
        <v>27</v>
      </c>
      <c r="J52" s="59"/>
      <c r="K52" s="51">
        <v>3</v>
      </c>
      <c r="L52" s="47"/>
      <c r="M52" s="47"/>
      <c r="N52" s="6"/>
      <c r="O52" s="6"/>
    </row>
    <row r="53" spans="1:15" ht="18" customHeight="1" x14ac:dyDescent="0.2">
      <c r="A53" s="168" t="s">
        <v>110</v>
      </c>
      <c r="B53" s="168" t="s">
        <v>67</v>
      </c>
      <c r="C53" s="171" t="s">
        <v>28</v>
      </c>
      <c r="D53" s="165">
        <v>1</v>
      </c>
      <c r="E53" s="165"/>
      <c r="F53" s="165"/>
      <c r="G53" s="49"/>
      <c r="H53" s="56"/>
      <c r="I53" s="56"/>
      <c r="J53" s="57"/>
      <c r="K53" s="58">
        <f>SUM(K49:K52)</f>
        <v>16</v>
      </c>
      <c r="L53" s="49"/>
      <c r="M53" s="49"/>
      <c r="N53" s="6"/>
      <c r="O53" s="6"/>
    </row>
    <row r="54" spans="1:15" ht="18" customHeight="1" x14ac:dyDescent="0.2">
      <c r="A54" s="166" t="s">
        <v>5</v>
      </c>
      <c r="B54" s="166" t="s">
        <v>6</v>
      </c>
      <c r="C54" s="172" t="s">
        <v>102</v>
      </c>
      <c r="D54" s="165">
        <v>3</v>
      </c>
      <c r="E54" s="165"/>
      <c r="F54" s="165"/>
      <c r="G54" s="49"/>
      <c r="H54" s="56"/>
      <c r="I54" s="56"/>
      <c r="J54" s="57"/>
      <c r="K54" s="61"/>
      <c r="L54" s="49"/>
      <c r="M54" s="49"/>
      <c r="N54" s="6"/>
      <c r="O54" s="6"/>
    </row>
    <row r="55" spans="1:15" ht="18" customHeight="1" x14ac:dyDescent="0.2">
      <c r="A55" s="166" t="s">
        <v>76</v>
      </c>
      <c r="B55" s="210" t="s">
        <v>77</v>
      </c>
      <c r="C55" s="167"/>
      <c r="D55" s="165">
        <v>3</v>
      </c>
      <c r="E55" s="165"/>
      <c r="F55" s="165"/>
      <c r="G55" s="49"/>
      <c r="H55" s="56"/>
      <c r="I55" s="56"/>
      <c r="J55" s="57"/>
      <c r="K55" s="45"/>
      <c r="L55" s="49"/>
      <c r="M55" s="49"/>
      <c r="N55" s="6"/>
      <c r="O55" s="6"/>
    </row>
    <row r="56" spans="1:15" ht="18" customHeight="1" x14ac:dyDescent="0.2">
      <c r="A56" s="102"/>
      <c r="B56" s="102"/>
      <c r="C56" s="81"/>
      <c r="D56" s="58">
        <f>SUM(D49:D55)</f>
        <v>15</v>
      </c>
      <c r="E56" s="49"/>
      <c r="F56" s="49"/>
      <c r="G56" s="49"/>
      <c r="H56" s="56"/>
      <c r="I56" s="56"/>
      <c r="J56" s="57"/>
      <c r="K56" s="45"/>
      <c r="L56" s="49"/>
      <c r="M56" s="49"/>
      <c r="N56" s="6"/>
      <c r="O56" s="6"/>
    </row>
    <row r="57" spans="1:15" ht="18" customHeight="1" x14ac:dyDescent="0.2">
      <c r="A57" s="158" t="s">
        <v>48</v>
      </c>
      <c r="B57" s="159"/>
      <c r="C57" s="57"/>
      <c r="D57" s="61"/>
      <c r="E57" s="49"/>
      <c r="F57" s="49"/>
      <c r="G57" s="49"/>
      <c r="H57" s="158" t="s">
        <v>68</v>
      </c>
      <c r="I57" s="159"/>
      <c r="J57" s="57"/>
      <c r="K57" s="45"/>
      <c r="L57" s="49"/>
      <c r="M57" s="49"/>
      <c r="N57" s="6"/>
      <c r="O57" s="6"/>
    </row>
    <row r="58" spans="1:15" ht="18" customHeight="1" x14ac:dyDescent="0.2">
      <c r="A58" s="157" t="s">
        <v>8</v>
      </c>
      <c r="B58" s="157" t="s">
        <v>69</v>
      </c>
      <c r="C58" s="59"/>
      <c r="D58" s="47">
        <v>3</v>
      </c>
      <c r="E58" s="47"/>
      <c r="F58" s="47"/>
      <c r="G58" s="49"/>
      <c r="H58" s="157" t="s">
        <v>9</v>
      </c>
      <c r="I58" s="157" t="s">
        <v>10</v>
      </c>
      <c r="J58" s="59" t="s">
        <v>8</v>
      </c>
      <c r="K58" s="51">
        <v>3</v>
      </c>
      <c r="L58" s="47"/>
      <c r="M58" s="47"/>
      <c r="N58" s="6"/>
      <c r="O58" s="6"/>
    </row>
    <row r="59" spans="1:15" ht="18" customHeight="1" x14ac:dyDescent="0.2">
      <c r="A59" s="50" t="s">
        <v>11</v>
      </c>
      <c r="B59" s="50" t="s">
        <v>51</v>
      </c>
      <c r="C59" s="59" t="str">
        <f>C8</f>
        <v>ENGL 101 &amp; GE 101, GE 109, PHYS 109, or PHYS 119 or consent</v>
      </c>
      <c r="D59" s="47">
        <v>3</v>
      </c>
      <c r="E59" s="47"/>
      <c r="F59" s="47"/>
      <c r="G59" s="49"/>
      <c r="H59" s="50" t="s">
        <v>126</v>
      </c>
      <c r="I59" s="50" t="s">
        <v>127</v>
      </c>
      <c r="J59" s="55"/>
      <c r="K59" s="51">
        <v>3</v>
      </c>
      <c r="L59" s="47"/>
      <c r="M59" s="47"/>
      <c r="N59" s="6"/>
      <c r="O59" s="6"/>
    </row>
    <row r="60" spans="1:15" ht="18" customHeight="1" x14ac:dyDescent="0.2">
      <c r="A60" s="50" t="s">
        <v>86</v>
      </c>
      <c r="B60" s="50" t="s">
        <v>87</v>
      </c>
      <c r="C60" s="59"/>
      <c r="D60" s="51">
        <v>3</v>
      </c>
      <c r="E60" s="47"/>
      <c r="F60" s="47"/>
      <c r="G60" s="49"/>
      <c r="H60" s="50" t="s">
        <v>117</v>
      </c>
      <c r="I60" s="50" t="s">
        <v>77</v>
      </c>
      <c r="J60" s="103"/>
      <c r="K60" s="51">
        <v>3</v>
      </c>
      <c r="L60" s="47"/>
      <c r="M60" s="47"/>
      <c r="N60" s="6"/>
      <c r="O60" s="6"/>
    </row>
    <row r="61" spans="1:15" ht="18" customHeight="1" x14ac:dyDescent="0.2">
      <c r="A61" s="50" t="s">
        <v>78</v>
      </c>
      <c r="B61" s="50" t="s">
        <v>79</v>
      </c>
      <c r="C61" s="55"/>
      <c r="D61" s="51">
        <v>4</v>
      </c>
      <c r="E61" s="47"/>
      <c r="F61" s="47"/>
      <c r="G61" s="49"/>
      <c r="H61" s="53" t="s">
        <v>55</v>
      </c>
      <c r="I61" s="53" t="s">
        <v>56</v>
      </c>
      <c r="J61" s="55" t="s">
        <v>88</v>
      </c>
      <c r="K61" s="51">
        <v>3</v>
      </c>
      <c r="L61" s="47"/>
      <c r="M61" s="47"/>
      <c r="N61" s="7"/>
      <c r="O61" s="6"/>
    </row>
    <row r="62" spans="1:15" ht="18" customHeight="1" x14ac:dyDescent="0.2">
      <c r="A62" s="53" t="s">
        <v>88</v>
      </c>
      <c r="B62" s="53" t="s">
        <v>89</v>
      </c>
      <c r="C62" s="59"/>
      <c r="D62" s="47">
        <v>3</v>
      </c>
      <c r="E62" s="47"/>
      <c r="F62" s="47"/>
      <c r="G62" s="49"/>
      <c r="H62" s="54" t="s">
        <v>12</v>
      </c>
      <c r="I62" s="54" t="s">
        <v>13</v>
      </c>
      <c r="J62" s="55" t="s">
        <v>179</v>
      </c>
      <c r="K62" s="51">
        <v>3</v>
      </c>
      <c r="L62" s="47"/>
      <c r="M62" s="47"/>
      <c r="N62" s="6"/>
      <c r="O62" s="6"/>
    </row>
    <row r="63" spans="1:15" ht="18" customHeight="1" x14ac:dyDescent="0.25">
      <c r="A63" s="56"/>
      <c r="B63" s="121"/>
      <c r="C63" s="64"/>
      <c r="D63" s="58">
        <f>SUM(D58:D62)</f>
        <v>16</v>
      </c>
      <c r="E63" s="49"/>
      <c r="F63" s="49"/>
      <c r="G63" s="49"/>
      <c r="H63" s="56"/>
      <c r="I63"/>
      <c r="J63" s="57"/>
      <c r="K63" s="58">
        <f>SUM(K58:K62)</f>
        <v>15</v>
      </c>
      <c r="L63" s="66"/>
      <c r="M63" s="49"/>
      <c r="N63" s="7"/>
      <c r="O63" s="6"/>
    </row>
    <row r="64" spans="1:15" ht="18" customHeight="1" x14ac:dyDescent="0.2">
      <c r="A64" s="56"/>
      <c r="B64" s="63"/>
      <c r="C64" s="64"/>
      <c r="D64" s="45"/>
      <c r="E64" s="49"/>
      <c r="F64" s="49"/>
      <c r="G64" s="65"/>
      <c r="H64" s="56"/>
      <c r="I64" s="56"/>
      <c r="J64" s="57"/>
      <c r="K64" s="61"/>
      <c r="L64" s="49"/>
      <c r="M64" s="49"/>
      <c r="N64" s="6"/>
      <c r="O64" s="6"/>
    </row>
    <row r="65" spans="1:15" ht="18" customHeight="1" x14ac:dyDescent="0.2">
      <c r="A65" s="158" t="s">
        <v>52</v>
      </c>
      <c r="B65" s="159"/>
      <c r="C65" s="57"/>
      <c r="D65" s="45"/>
      <c r="E65" s="49"/>
      <c r="F65" s="49"/>
      <c r="G65" s="49"/>
      <c r="H65" s="158" t="s">
        <v>14</v>
      </c>
      <c r="I65" s="159"/>
      <c r="J65" s="57"/>
      <c r="K65" s="45"/>
      <c r="L65" s="49"/>
      <c r="M65" s="49"/>
      <c r="N65" s="6"/>
      <c r="O65" s="6"/>
    </row>
    <row r="66" spans="1:15" ht="18" customHeight="1" x14ac:dyDescent="0.2">
      <c r="A66" s="211" t="s">
        <v>90</v>
      </c>
      <c r="B66" s="211" t="s">
        <v>91</v>
      </c>
      <c r="C66" s="55" t="s">
        <v>109</v>
      </c>
      <c r="D66" s="51">
        <v>3</v>
      </c>
      <c r="E66" s="47" t="s">
        <v>1</v>
      </c>
      <c r="F66" s="47"/>
      <c r="G66" s="49"/>
      <c r="H66" s="157" t="s">
        <v>17</v>
      </c>
      <c r="I66" s="157" t="s">
        <v>139</v>
      </c>
      <c r="J66" s="59" t="s">
        <v>1</v>
      </c>
      <c r="K66" s="51">
        <v>3</v>
      </c>
      <c r="L66" s="47"/>
      <c r="M66" s="47"/>
      <c r="N66" s="6"/>
    </row>
    <row r="67" spans="1:15" ht="18" customHeight="1" x14ac:dyDescent="0.2">
      <c r="A67" s="62" t="s">
        <v>62</v>
      </c>
      <c r="B67" s="62" t="s">
        <v>93</v>
      </c>
      <c r="C67" s="104" t="s">
        <v>1</v>
      </c>
      <c r="D67" s="47">
        <v>3</v>
      </c>
      <c r="E67" s="47"/>
      <c r="F67" s="47"/>
      <c r="G67" s="49"/>
      <c r="H67" s="105" t="s">
        <v>163</v>
      </c>
      <c r="I67" s="105" t="s">
        <v>16</v>
      </c>
      <c r="J67" s="55" t="s">
        <v>164</v>
      </c>
      <c r="K67" s="51">
        <v>3</v>
      </c>
      <c r="L67" s="47"/>
      <c r="M67" s="47"/>
      <c r="N67" s="6"/>
      <c r="O67" s="6"/>
    </row>
    <row r="68" spans="1:15" ht="18" customHeight="1" x14ac:dyDescent="0.2">
      <c r="A68" s="105" t="s">
        <v>165</v>
      </c>
      <c r="B68" s="105" t="s">
        <v>15</v>
      </c>
      <c r="C68" s="54" t="s">
        <v>166</v>
      </c>
      <c r="D68" s="51">
        <v>3</v>
      </c>
      <c r="E68" s="47"/>
      <c r="F68" s="47"/>
      <c r="G68" s="49"/>
      <c r="H68" s="105" t="s">
        <v>162</v>
      </c>
      <c r="I68" s="105" t="s">
        <v>40</v>
      </c>
      <c r="J68" s="106"/>
      <c r="K68" s="51">
        <v>3</v>
      </c>
      <c r="L68" s="47"/>
      <c r="M68" s="47"/>
      <c r="N68" s="6"/>
      <c r="O68" s="6"/>
    </row>
    <row r="69" spans="1:15" ht="18" customHeight="1" x14ac:dyDescent="0.2">
      <c r="A69" s="62" t="s">
        <v>128</v>
      </c>
      <c r="B69" s="62" t="s">
        <v>129</v>
      </c>
      <c r="C69" s="55" t="s">
        <v>5</v>
      </c>
      <c r="D69" s="51">
        <v>3</v>
      </c>
      <c r="E69" s="47"/>
      <c r="F69" s="47"/>
      <c r="G69" s="49"/>
      <c r="H69" s="62" t="s">
        <v>80</v>
      </c>
      <c r="I69" s="62" t="s">
        <v>118</v>
      </c>
      <c r="J69" s="55" t="s">
        <v>178</v>
      </c>
      <c r="K69" s="51">
        <v>3</v>
      </c>
      <c r="L69" s="47"/>
      <c r="M69" s="47"/>
      <c r="N69" s="21"/>
      <c r="O69" s="6"/>
    </row>
    <row r="70" spans="1:15" ht="18" customHeight="1" x14ac:dyDescent="0.2">
      <c r="A70" s="53" t="s">
        <v>104</v>
      </c>
      <c r="B70" s="107" t="s">
        <v>73</v>
      </c>
      <c r="C70" s="108"/>
      <c r="D70" s="51">
        <v>3</v>
      </c>
      <c r="E70" s="47" t="s">
        <v>1</v>
      </c>
      <c r="F70" s="47"/>
      <c r="G70" s="49"/>
      <c r="H70" s="62" t="s">
        <v>60</v>
      </c>
      <c r="I70" s="62" t="s">
        <v>61</v>
      </c>
      <c r="J70" s="55" t="s">
        <v>178</v>
      </c>
      <c r="K70" s="51">
        <v>3</v>
      </c>
      <c r="L70" s="47"/>
      <c r="M70" s="47"/>
      <c r="N70" s="6"/>
      <c r="O70" s="6"/>
    </row>
    <row r="71" spans="1:15" ht="18" customHeight="1" x14ac:dyDescent="0.2">
      <c r="A71" s="56"/>
      <c r="B71" s="109" t="s">
        <v>1</v>
      </c>
      <c r="C71" s="114"/>
      <c r="D71" s="58">
        <f>SUM(D66:D70)</f>
        <v>15</v>
      </c>
      <c r="E71" s="69"/>
      <c r="F71" s="49"/>
      <c r="G71" s="49"/>
      <c r="H71" s="102"/>
      <c r="I71" s="102"/>
      <c r="J71" s="81"/>
      <c r="K71" s="58">
        <f>SUM(K66:K70)</f>
        <v>15</v>
      </c>
      <c r="L71" s="49"/>
      <c r="M71" s="49"/>
      <c r="N71" s="7"/>
      <c r="O71" s="6"/>
    </row>
    <row r="72" spans="1:15" ht="18" customHeight="1" x14ac:dyDescent="0.2">
      <c r="A72" s="56"/>
      <c r="B72" s="63"/>
      <c r="C72" s="64"/>
      <c r="D72" s="45"/>
      <c r="E72" s="49"/>
      <c r="F72" s="49"/>
      <c r="G72" s="49"/>
      <c r="H72" s="102"/>
      <c r="I72" s="102"/>
      <c r="J72" s="81"/>
      <c r="K72" s="45"/>
      <c r="L72" s="49"/>
      <c r="M72" s="49"/>
      <c r="N72" s="6"/>
      <c r="O72" s="6"/>
    </row>
    <row r="73" spans="1:15" ht="18" customHeight="1" x14ac:dyDescent="0.2">
      <c r="A73" s="158" t="s">
        <v>18</v>
      </c>
      <c r="B73" s="159"/>
      <c r="C73" s="57"/>
      <c r="D73" s="45"/>
      <c r="E73" s="49"/>
      <c r="F73" s="49"/>
      <c r="G73" s="49"/>
      <c r="H73" s="158" t="s">
        <v>19</v>
      </c>
      <c r="I73" s="159"/>
      <c r="J73" s="57"/>
      <c r="K73" s="45"/>
      <c r="L73" s="49"/>
      <c r="M73" s="49"/>
      <c r="N73" s="6"/>
      <c r="O73" s="6"/>
    </row>
    <row r="74" spans="1:15" ht="18" customHeight="1" x14ac:dyDescent="0.2">
      <c r="A74" s="160" t="s">
        <v>167</v>
      </c>
      <c r="B74" s="160" t="s">
        <v>168</v>
      </c>
      <c r="C74" s="54" t="s">
        <v>169</v>
      </c>
      <c r="D74" s="51">
        <v>3</v>
      </c>
      <c r="E74" s="47"/>
      <c r="F74" s="47"/>
      <c r="G74" s="49"/>
      <c r="H74" s="161" t="s">
        <v>94</v>
      </c>
      <c r="I74" s="161" t="s">
        <v>95</v>
      </c>
      <c r="J74" s="55" t="s">
        <v>177</v>
      </c>
      <c r="K74" s="51">
        <v>3</v>
      </c>
      <c r="L74" s="47"/>
      <c r="M74" s="47"/>
      <c r="N74" s="6"/>
      <c r="O74" s="6"/>
    </row>
    <row r="75" spans="1:15" ht="18" customHeight="1" x14ac:dyDescent="0.2">
      <c r="A75" s="62" t="s">
        <v>83</v>
      </c>
      <c r="B75" s="62" t="s">
        <v>84</v>
      </c>
      <c r="C75" s="55" t="s">
        <v>176</v>
      </c>
      <c r="D75" s="51">
        <v>3</v>
      </c>
      <c r="E75" s="47"/>
      <c r="F75" s="47"/>
      <c r="G75" s="49"/>
      <c r="H75" s="62" t="s">
        <v>97</v>
      </c>
      <c r="I75" s="62" t="s">
        <v>131</v>
      </c>
      <c r="J75" s="55" t="s">
        <v>132</v>
      </c>
      <c r="K75" s="110">
        <v>2</v>
      </c>
      <c r="L75" s="47"/>
      <c r="M75" s="47"/>
      <c r="N75" s="6"/>
      <c r="O75" s="6"/>
    </row>
    <row r="76" spans="1:15" ht="18" customHeight="1" x14ac:dyDescent="0.2">
      <c r="A76" s="62" t="s">
        <v>81</v>
      </c>
      <c r="B76" s="62" t="s">
        <v>82</v>
      </c>
      <c r="C76" s="55" t="s">
        <v>115</v>
      </c>
      <c r="D76" s="51">
        <v>3</v>
      </c>
      <c r="E76" s="47"/>
      <c r="F76" s="47"/>
      <c r="G76" s="49"/>
      <c r="H76" s="62" t="s">
        <v>133</v>
      </c>
      <c r="I76" s="62" t="s">
        <v>134</v>
      </c>
      <c r="J76" s="55"/>
      <c r="K76" s="110">
        <v>1</v>
      </c>
      <c r="L76" s="47"/>
      <c r="M76" s="47"/>
      <c r="N76" s="6"/>
      <c r="O76" s="6"/>
    </row>
    <row r="77" spans="1:15" ht="18" customHeight="1" x14ac:dyDescent="0.2">
      <c r="A77" s="62" t="s">
        <v>57</v>
      </c>
      <c r="B77" s="62" t="s">
        <v>58</v>
      </c>
      <c r="C77" s="55" t="s">
        <v>116</v>
      </c>
      <c r="D77" s="51">
        <v>2</v>
      </c>
      <c r="E77" s="47"/>
      <c r="F77" s="47"/>
      <c r="G77" s="49"/>
      <c r="H77" s="62" t="s">
        <v>70</v>
      </c>
      <c r="I77" s="62" t="s">
        <v>96</v>
      </c>
      <c r="J77" s="55" t="s">
        <v>59</v>
      </c>
      <c r="K77" s="110">
        <v>2</v>
      </c>
      <c r="L77" s="47"/>
      <c r="M77" s="47"/>
      <c r="N77" s="6"/>
      <c r="O77" s="6"/>
    </row>
    <row r="78" spans="1:15" ht="18" customHeight="1" x14ac:dyDescent="0.2">
      <c r="A78" s="53" t="s">
        <v>104</v>
      </c>
      <c r="B78" s="53" t="s">
        <v>73</v>
      </c>
      <c r="C78" s="55" t="s">
        <v>1</v>
      </c>
      <c r="D78" s="51">
        <v>3</v>
      </c>
      <c r="E78" s="47" t="s">
        <v>1</v>
      </c>
      <c r="F78" s="47"/>
      <c r="G78" s="65"/>
      <c r="H78" s="53" t="s">
        <v>104</v>
      </c>
      <c r="I78" s="53" t="s">
        <v>73</v>
      </c>
      <c r="J78" s="55"/>
      <c r="K78" s="51">
        <v>3</v>
      </c>
      <c r="L78" s="47" t="s">
        <v>1</v>
      </c>
      <c r="M78" s="47"/>
      <c r="N78" s="6"/>
      <c r="O78" s="6"/>
    </row>
    <row r="79" spans="1:15" ht="18" customHeight="1" x14ac:dyDescent="0.2">
      <c r="A79" s="46"/>
      <c r="B79" s="78"/>
      <c r="C79" s="79"/>
      <c r="D79" s="58">
        <f>SUM(D74:D78)</f>
        <v>14</v>
      </c>
      <c r="E79" s="80"/>
      <c r="F79" s="80"/>
      <c r="G79" s="76"/>
      <c r="H79" s="53" t="s">
        <v>104</v>
      </c>
      <c r="I79" s="53" t="s">
        <v>73</v>
      </c>
      <c r="J79" s="55"/>
      <c r="K79" s="47">
        <v>3</v>
      </c>
      <c r="L79" s="47" t="s">
        <v>1</v>
      </c>
      <c r="M79" s="47"/>
      <c r="N79" s="4"/>
      <c r="O79" s="3"/>
    </row>
    <row r="80" spans="1:15" ht="18" customHeight="1" x14ac:dyDescent="0.2">
      <c r="A80" s="46"/>
      <c r="B80" s="46"/>
      <c r="C80" s="46"/>
      <c r="D80" s="111"/>
      <c r="E80" s="76"/>
      <c r="F80" s="76"/>
      <c r="G80" s="76"/>
      <c r="H80" s="56"/>
      <c r="I80" s="56" t="s">
        <v>98</v>
      </c>
      <c r="J80" s="72" t="s">
        <v>99</v>
      </c>
      <c r="K80" s="58">
        <f>SUM(K74:K79)</f>
        <v>14</v>
      </c>
      <c r="L80" s="69"/>
      <c r="M80" s="41"/>
      <c r="N80" s="4"/>
      <c r="O80" s="3"/>
    </row>
    <row r="81" spans="1:15" ht="18" customHeight="1" x14ac:dyDescent="0.2">
      <c r="A81" s="83" t="s">
        <v>41</v>
      </c>
      <c r="B81" s="84"/>
      <c r="C81" s="85" t="s">
        <v>144</v>
      </c>
      <c r="D81" s="41"/>
      <c r="E81" s="115"/>
      <c r="F81" s="115"/>
      <c r="G81" s="115"/>
      <c r="H81" s="116"/>
      <c r="I81" s="102" t="s">
        <v>1</v>
      </c>
      <c r="J81" s="119" t="s">
        <v>106</v>
      </c>
      <c r="K81" s="120">
        <f>SUM(D56,K53,D63,K63,D71,K71,D79,K80)</f>
        <v>120</v>
      </c>
      <c r="L81" s="41"/>
      <c r="M81" s="82"/>
      <c r="N81" s="4"/>
      <c r="O81" s="3"/>
    </row>
    <row r="82" spans="1:15" ht="18" customHeight="1" x14ac:dyDescent="0.2">
      <c r="A82" s="112" t="s">
        <v>74</v>
      </c>
      <c r="B82" s="112"/>
      <c r="C82" s="89" t="s">
        <v>141</v>
      </c>
      <c r="D82" s="41"/>
      <c r="E82" s="115"/>
      <c r="F82" s="115"/>
      <c r="G82" s="115"/>
      <c r="H82" s="95"/>
      <c r="I82" s="95"/>
      <c r="J82" s="86"/>
      <c r="K82" s="87"/>
      <c r="L82" s="82"/>
      <c r="M82" s="82"/>
      <c r="N82" s="4"/>
      <c r="O82" s="3"/>
    </row>
    <row r="83" spans="1:15" ht="18" customHeight="1" x14ac:dyDescent="0.2">
      <c r="A83" s="46"/>
      <c r="B83" s="113"/>
      <c r="C83" s="113"/>
      <c r="D83" s="111"/>
      <c r="E83" s="115"/>
      <c r="F83" s="115"/>
      <c r="G83" s="115"/>
      <c r="H83" s="90"/>
      <c r="I83" s="96"/>
      <c r="J83" s="86"/>
      <c r="K83" s="49"/>
      <c r="L83" s="82"/>
      <c r="M83" s="82"/>
    </row>
    <row r="84" spans="1:15" ht="28.5" customHeight="1" x14ac:dyDescent="0.2">
      <c r="A84" s="216" t="s">
        <v>161</v>
      </c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</row>
    <row r="85" spans="1:15" ht="18" customHeight="1" x14ac:dyDescent="0.25">
      <c r="H85" s="8"/>
      <c r="I85" s="9"/>
      <c r="J85" s="16"/>
      <c r="K85" s="4"/>
      <c r="L85" s="17"/>
    </row>
  </sheetData>
  <mergeCells count="16">
    <mergeCell ref="F1:N1"/>
    <mergeCell ref="A84:M84"/>
    <mergeCell ref="D2:G2"/>
    <mergeCell ref="D3:G3"/>
    <mergeCell ref="D45:G45"/>
    <mergeCell ref="D46:G46"/>
    <mergeCell ref="F43:M43"/>
    <mergeCell ref="B2:C2"/>
    <mergeCell ref="J2:M2"/>
    <mergeCell ref="B3:C3"/>
    <mergeCell ref="J3:M3"/>
    <mergeCell ref="B45:C45"/>
    <mergeCell ref="J45:M45"/>
    <mergeCell ref="B46:C46"/>
    <mergeCell ref="J46:M46"/>
    <mergeCell ref="A42:M42"/>
  </mergeCells>
  <conditionalFormatting sqref="F62 F68 M68 F72 M59:M61 F51 F55 M49 M51">
    <cfRule type="cellIs" dxfId="19" priority="10" operator="between">
      <formula>"D"</formula>
      <formula>"F"</formula>
    </cfRule>
  </conditionalFormatting>
  <conditionalFormatting sqref="F69:F71 F61 F63 M62:M63 F54 F76:F77 M71">
    <cfRule type="cellIs" dxfId="18" priority="11" operator="between">
      <formula>"F"</formula>
      <formula>"F"</formula>
    </cfRule>
  </conditionalFormatting>
  <conditionalFormatting sqref="F52">
    <cfRule type="cellIs" dxfId="17" priority="9" operator="between">
      <formula>"D"</formula>
      <formula>"F"</formula>
    </cfRule>
  </conditionalFormatting>
  <conditionalFormatting sqref="F53">
    <cfRule type="cellIs" dxfId="16" priority="8" operator="between">
      <formula>"D"</formula>
      <formula>"F"</formula>
    </cfRule>
  </conditionalFormatting>
  <conditionalFormatting sqref="M50">
    <cfRule type="cellIs" dxfId="15" priority="7" operator="between">
      <formula>"F"</formula>
      <formula>"F"</formula>
    </cfRule>
  </conditionalFormatting>
  <conditionalFormatting sqref="M66">
    <cfRule type="cellIs" dxfId="14" priority="6" operator="between">
      <formula>"F"</formula>
      <formula>"F"</formula>
    </cfRule>
  </conditionalFormatting>
  <conditionalFormatting sqref="M69">
    <cfRule type="cellIs" dxfId="13" priority="5" operator="between">
      <formula>"F"</formula>
      <formula>"F"</formula>
    </cfRule>
  </conditionalFormatting>
  <conditionalFormatting sqref="M70">
    <cfRule type="cellIs" dxfId="12" priority="4" operator="between">
      <formula>"D"</formula>
      <formula>"F"</formula>
    </cfRule>
  </conditionalFormatting>
  <conditionalFormatting sqref="M67">
    <cfRule type="cellIs" dxfId="11" priority="3" operator="between">
      <formula>"F"</formula>
      <formula>"F"</formula>
    </cfRule>
  </conditionalFormatting>
  <conditionalFormatting sqref="M75">
    <cfRule type="cellIs" dxfId="10" priority="2" operator="between">
      <formula>"F"</formula>
      <formula>"F"</formula>
    </cfRule>
  </conditionalFormatting>
  <conditionalFormatting sqref="M76">
    <cfRule type="cellIs" dxfId="9" priority="1" operator="between">
      <formula>"F"</formula>
      <formula>"F"</formula>
    </cfRule>
  </conditionalFormatting>
  <hyperlinks>
    <hyperlink ref="A30" r:id="rId1"/>
  </hyperlinks>
  <pageMargins left="0.5" right="0.5" top="0.5" bottom="0.5" header="0.5" footer="0.5"/>
  <pageSetup scale="67" fitToWidth="0" fitToHeight="0" orientation="landscape" r:id="rId2"/>
  <headerFooter alignWithMargins="0"/>
  <rowBreaks count="1" manualBreakCount="1">
    <brk id="42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O84"/>
  <sheetViews>
    <sheetView tabSelected="1" topLeftCell="A46" zoomScaleNormal="100" workbookViewId="0">
      <selection activeCell="J60" sqref="J60"/>
    </sheetView>
  </sheetViews>
  <sheetFormatPr defaultColWidth="8.85546875" defaultRowHeight="18" customHeight="1" x14ac:dyDescent="0.2"/>
  <cols>
    <col min="1" max="1" width="11.28515625" style="46" customWidth="1"/>
    <col min="2" max="2" width="27.140625" style="46" customWidth="1"/>
    <col min="3" max="3" width="29.28515625" style="46" customWidth="1"/>
    <col min="4" max="7" width="5.7109375" style="41" customWidth="1"/>
    <col min="8" max="8" width="11.28515625" style="46" customWidth="1"/>
    <col min="9" max="9" width="27.140625" style="46" customWidth="1"/>
    <col min="10" max="10" width="29.28515625" style="46" customWidth="1"/>
    <col min="11" max="14" width="5.7109375" style="41" customWidth="1"/>
    <col min="15" max="15" width="5.7109375" style="192" customWidth="1"/>
    <col min="16" max="16" width="3.7109375" style="46" customWidth="1"/>
    <col min="17" max="16384" width="8.85546875" style="46"/>
  </cols>
  <sheetData>
    <row r="1" spans="1:15" ht="47.25" customHeight="1" x14ac:dyDescent="0.25">
      <c r="A1" s="190"/>
      <c r="B1" s="190"/>
      <c r="C1" s="190"/>
      <c r="D1" s="190"/>
      <c r="E1" s="190"/>
      <c r="F1" s="214" t="s">
        <v>149</v>
      </c>
      <c r="G1" s="215"/>
      <c r="H1" s="215"/>
      <c r="I1" s="215"/>
      <c r="J1" s="215"/>
      <c r="K1" s="215"/>
      <c r="L1" s="215"/>
      <c r="M1" s="215"/>
      <c r="N1" s="215"/>
      <c r="O1" s="215"/>
    </row>
    <row r="2" spans="1:15" s="127" customFormat="1" ht="17.100000000000001" customHeight="1" x14ac:dyDescent="0.2">
      <c r="A2" s="124" t="s">
        <v>0</v>
      </c>
      <c r="B2" s="223"/>
      <c r="C2" s="223"/>
      <c r="D2" s="218" t="s">
        <v>111</v>
      </c>
      <c r="E2" s="219"/>
      <c r="F2" s="219"/>
      <c r="G2" s="219"/>
      <c r="H2" s="125"/>
      <c r="I2" s="126" t="s">
        <v>156</v>
      </c>
      <c r="J2" s="224"/>
      <c r="K2" s="224"/>
      <c r="L2" s="224"/>
      <c r="M2" s="224"/>
      <c r="O2" s="128"/>
    </row>
    <row r="3" spans="1:15" s="130" customFormat="1" ht="17.100000000000001" customHeight="1" x14ac:dyDescent="0.2">
      <c r="A3" s="124" t="s">
        <v>157</v>
      </c>
      <c r="B3" s="225"/>
      <c r="C3" s="225"/>
      <c r="D3" s="220" t="s">
        <v>42</v>
      </c>
      <c r="E3" s="221"/>
      <c r="F3" s="221"/>
      <c r="G3" s="221"/>
      <c r="H3" s="129">
        <v>2</v>
      </c>
      <c r="I3" s="175" t="s">
        <v>158</v>
      </c>
      <c r="J3" s="226"/>
      <c r="K3" s="226"/>
      <c r="L3" s="226"/>
      <c r="M3" s="226"/>
    </row>
    <row r="4" spans="1:15" ht="18" customHeight="1" x14ac:dyDescent="0.2">
      <c r="A4" s="191"/>
      <c r="B4" s="30"/>
      <c r="C4" s="26"/>
      <c r="D4" s="97"/>
      <c r="E4" s="97"/>
      <c r="F4" s="28"/>
      <c r="G4" s="98"/>
      <c r="H4" s="99"/>
      <c r="I4" s="97"/>
      <c r="J4" s="97"/>
      <c r="K4" s="97"/>
      <c r="L4" s="97"/>
      <c r="M4" s="97"/>
      <c r="N4" s="28"/>
      <c r="O4" s="35"/>
    </row>
    <row r="5" spans="1:15" ht="18" customHeight="1" x14ac:dyDescent="0.2">
      <c r="A5" s="25" t="s">
        <v>155</v>
      </c>
      <c r="B5" s="25"/>
      <c r="C5" s="26"/>
      <c r="D5" s="27"/>
      <c r="E5" s="27"/>
      <c r="F5" s="28"/>
      <c r="G5" s="28"/>
      <c r="H5" s="48" t="s">
        <v>37</v>
      </c>
      <c r="I5" s="29"/>
      <c r="J5" s="200"/>
      <c r="K5" s="27">
        <f>SUM(K6:K25)</f>
        <v>56</v>
      </c>
      <c r="L5" s="27" t="s">
        <v>36</v>
      </c>
      <c r="M5" s="27" t="s">
        <v>112</v>
      </c>
      <c r="N5" s="28"/>
      <c r="O5" s="35"/>
    </row>
    <row r="6" spans="1:15" ht="18" customHeight="1" x14ac:dyDescent="0.2">
      <c r="A6" s="25" t="s">
        <v>21</v>
      </c>
      <c r="B6" s="25" t="s">
        <v>29</v>
      </c>
      <c r="C6" s="200"/>
      <c r="D6" s="32">
        <f>SUM(D7:D8)</f>
        <v>6</v>
      </c>
      <c r="E6" s="27" t="s">
        <v>36</v>
      </c>
      <c r="F6" s="27" t="s">
        <v>112</v>
      </c>
      <c r="G6" s="28"/>
      <c r="H6" s="149" t="str">
        <f>A49</f>
        <v>CM 130</v>
      </c>
      <c r="I6" s="149" t="str">
        <f>B49</f>
        <v>Management Tools &amp; Analysis</v>
      </c>
      <c r="J6" s="149"/>
      <c r="K6" s="150">
        <f>D49</f>
        <v>3</v>
      </c>
      <c r="L6" s="150"/>
      <c r="M6" s="150"/>
      <c r="N6" s="28"/>
      <c r="O6" s="35"/>
    </row>
    <row r="7" spans="1:15" ht="18" customHeight="1" x14ac:dyDescent="0.2">
      <c r="A7" s="33" t="str">
        <f>A50</f>
        <v>ENGL 101</v>
      </c>
      <c r="B7" s="33" t="str">
        <f>B50</f>
        <v>Composition I (SGR 1)</v>
      </c>
      <c r="C7" s="33" t="str">
        <f>C50</f>
        <v>placement</v>
      </c>
      <c r="D7" s="34">
        <f>D50</f>
        <v>3</v>
      </c>
      <c r="E7" s="34"/>
      <c r="F7" s="34"/>
      <c r="G7" s="28"/>
      <c r="H7" s="149" t="str">
        <f>H50</f>
        <v>ET 210/L</v>
      </c>
      <c r="I7" s="149" t="str">
        <f>I50</f>
        <v>Intro to Electronic Systems/Lab</v>
      </c>
      <c r="J7" s="149" t="str">
        <f>J50</f>
        <v>MATH 102</v>
      </c>
      <c r="K7" s="150">
        <f>K50</f>
        <v>4</v>
      </c>
      <c r="L7" s="150"/>
      <c r="M7" s="150"/>
      <c r="N7" s="28"/>
      <c r="O7" s="35"/>
    </row>
    <row r="8" spans="1:15" ht="18" customHeight="1" x14ac:dyDescent="0.2">
      <c r="A8" s="33" t="str">
        <f>H60</f>
        <v>ENGL 277</v>
      </c>
      <c r="B8" s="33" t="str">
        <f>I60</f>
        <v>Tech Writing in Eng (SGR 1)</v>
      </c>
      <c r="C8" s="212" t="s">
        <v>154</v>
      </c>
      <c r="D8" s="34">
        <f>K60</f>
        <v>3</v>
      </c>
      <c r="E8" s="34"/>
      <c r="F8" s="34"/>
      <c r="G8" s="28"/>
      <c r="H8" s="149" t="str">
        <f t="shared" ref="H8:K9" si="0">A58</f>
        <v>ET 220/L</v>
      </c>
      <c r="I8" s="149" t="str">
        <f t="shared" si="0"/>
        <v>Analog Electronics</v>
      </c>
      <c r="J8" s="149" t="str">
        <f t="shared" si="0"/>
        <v>ET 210</v>
      </c>
      <c r="K8" s="150">
        <f t="shared" si="0"/>
        <v>4</v>
      </c>
      <c r="L8" s="150"/>
      <c r="M8" s="150"/>
      <c r="N8" s="28"/>
      <c r="O8" s="35"/>
    </row>
    <row r="9" spans="1:15" ht="18" customHeight="1" x14ac:dyDescent="0.2">
      <c r="A9" s="26"/>
      <c r="B9" s="26"/>
      <c r="C9" s="35"/>
      <c r="D9" s="28"/>
      <c r="E9" s="28"/>
      <c r="F9" s="28"/>
      <c r="G9" s="28"/>
      <c r="H9" s="149" t="str">
        <f t="shared" si="0"/>
        <v>ET 232/L</v>
      </c>
      <c r="I9" s="149" t="str">
        <f t="shared" si="0"/>
        <v>Digital Electr &amp; Microprocessors</v>
      </c>
      <c r="J9" s="149" t="str">
        <f t="shared" si="0"/>
        <v>ET 210</v>
      </c>
      <c r="K9" s="150">
        <f t="shared" si="0"/>
        <v>3</v>
      </c>
      <c r="L9" s="150"/>
      <c r="M9" s="150"/>
      <c r="N9" s="28"/>
      <c r="O9" s="35"/>
    </row>
    <row r="10" spans="1:15" ht="18" customHeight="1" x14ac:dyDescent="0.2">
      <c r="A10" s="25" t="s">
        <v>22</v>
      </c>
      <c r="B10" s="25" t="s">
        <v>30</v>
      </c>
      <c r="C10" s="36"/>
      <c r="D10" s="37">
        <f>D11</f>
        <v>3</v>
      </c>
      <c r="E10" s="31"/>
      <c r="F10" s="28"/>
      <c r="G10" s="28"/>
      <c r="H10" s="149" t="str">
        <f>A66</f>
        <v>ET 330/L</v>
      </c>
      <c r="I10" s="149" t="str">
        <f>B66</f>
        <v>MicroControllers &amp; Networks</v>
      </c>
      <c r="J10" s="149" t="str">
        <f>C66</f>
        <v>ET210</v>
      </c>
      <c r="K10" s="150">
        <f>D66</f>
        <v>3</v>
      </c>
      <c r="L10" s="150"/>
      <c r="M10" s="150"/>
      <c r="N10" s="28"/>
      <c r="O10" s="35"/>
    </row>
    <row r="11" spans="1:15" ht="18" customHeight="1" x14ac:dyDescent="0.2">
      <c r="A11" s="33" t="str">
        <f>H52</f>
        <v>SPCM 101</v>
      </c>
      <c r="B11" s="33" t="str">
        <f>I52</f>
        <v>Fund of Speech (SGR 2)</v>
      </c>
      <c r="C11" s="33"/>
      <c r="D11" s="34">
        <f>K52</f>
        <v>3</v>
      </c>
      <c r="E11" s="34"/>
      <c r="F11" s="34"/>
      <c r="G11" s="38"/>
      <c r="H11" s="149" t="str">
        <f>H65</f>
        <v>ET 380/L</v>
      </c>
      <c r="I11" s="149" t="str">
        <f>I65</f>
        <v>Circuit Boards &amp; Design</v>
      </c>
      <c r="J11" s="149" t="str">
        <f>J65</f>
        <v>ET 220</v>
      </c>
      <c r="K11" s="150">
        <f>K65</f>
        <v>3</v>
      </c>
      <c r="L11" s="150"/>
      <c r="M11" s="150"/>
      <c r="N11" s="28"/>
      <c r="O11" s="35"/>
    </row>
    <row r="12" spans="1:15" ht="18" customHeight="1" x14ac:dyDescent="0.2">
      <c r="A12" s="26"/>
      <c r="B12" s="26"/>
      <c r="C12" s="35"/>
      <c r="D12" s="28"/>
      <c r="E12" s="28"/>
      <c r="F12" s="28"/>
      <c r="G12" s="28"/>
      <c r="H12" s="149" t="str">
        <f t="shared" ref="H12:K13" si="1">A73</f>
        <v>ET 451/L</v>
      </c>
      <c r="I12" s="149" t="str">
        <f t="shared" si="1"/>
        <v>Industrial Controls &amp; PLCs</v>
      </c>
      <c r="J12" s="149" t="str">
        <f t="shared" si="1"/>
        <v>ET 210</v>
      </c>
      <c r="K12" s="150">
        <f t="shared" si="1"/>
        <v>3</v>
      </c>
      <c r="L12" s="150"/>
      <c r="M12" s="150"/>
      <c r="N12" s="28"/>
      <c r="O12" s="35"/>
    </row>
    <row r="13" spans="1:15" ht="18" customHeight="1" x14ac:dyDescent="0.2">
      <c r="A13" s="25" t="s">
        <v>23</v>
      </c>
      <c r="B13" s="25" t="s">
        <v>31</v>
      </c>
      <c r="C13" s="36"/>
      <c r="D13" s="37">
        <f>SUM(D14:D15)</f>
        <v>6</v>
      </c>
      <c r="E13" s="31"/>
      <c r="F13" s="28"/>
      <c r="G13" s="28"/>
      <c r="H13" s="149" t="str">
        <f t="shared" si="1"/>
        <v>GE 425</v>
      </c>
      <c r="I13" s="149" t="str">
        <f t="shared" si="1"/>
        <v>Occ. Safety &amp; Health Mgt.</v>
      </c>
      <c r="J13" s="149" t="str">
        <f t="shared" si="1"/>
        <v xml:space="preserve"> </v>
      </c>
      <c r="K13" s="150">
        <f t="shared" si="1"/>
        <v>3</v>
      </c>
      <c r="L13" s="150"/>
      <c r="M13" s="150"/>
      <c r="N13" s="28"/>
      <c r="O13" s="35"/>
    </row>
    <row r="14" spans="1:15" ht="18" customHeight="1" x14ac:dyDescent="0.2">
      <c r="A14" s="33" t="str">
        <f>A62</f>
        <v>Soc Science</v>
      </c>
      <c r="B14" s="33" t="str">
        <f>B62</f>
        <v>SGR 3 (choice)</v>
      </c>
      <c r="C14" s="33"/>
      <c r="D14" s="34">
        <f>D62</f>
        <v>3</v>
      </c>
      <c r="E14" s="34"/>
      <c r="F14" s="34"/>
      <c r="G14" s="28"/>
      <c r="H14" s="149" t="str">
        <f>H61</f>
        <v>MNET 367/L</v>
      </c>
      <c r="I14" s="149" t="str">
        <f>I61</f>
        <v>Production Strategy</v>
      </c>
      <c r="J14" s="149" t="s">
        <v>147</v>
      </c>
      <c r="K14" s="150">
        <f>K61</f>
        <v>3</v>
      </c>
      <c r="L14" s="150"/>
      <c r="M14" s="150"/>
      <c r="N14" s="28"/>
      <c r="O14" s="35"/>
    </row>
    <row r="15" spans="1:15" ht="18" customHeight="1" x14ac:dyDescent="0.2">
      <c r="A15" s="33" t="str">
        <f>H59</f>
        <v>ECON 201</v>
      </c>
      <c r="B15" s="33" t="str">
        <f>I59</f>
        <v>Principles of Microeconomics (SGR 3)</v>
      </c>
      <c r="C15" s="33"/>
      <c r="D15" s="34">
        <f>K59</f>
        <v>3</v>
      </c>
      <c r="E15" s="34"/>
      <c r="F15" s="34"/>
      <c r="G15" s="28"/>
      <c r="H15" s="149" t="str">
        <f>A75</f>
        <v>MNET 460</v>
      </c>
      <c r="I15" s="149" t="str">
        <f>B75</f>
        <v>Manufacturing Cost Analysis</v>
      </c>
      <c r="J15" s="149" t="str">
        <f>C75</f>
        <v>MNET 231</v>
      </c>
      <c r="K15" s="150">
        <f>D75</f>
        <v>3</v>
      </c>
      <c r="L15" s="150"/>
      <c r="M15" s="150"/>
      <c r="N15" s="28"/>
      <c r="O15" s="35"/>
    </row>
    <row r="16" spans="1:15" ht="18" customHeight="1" x14ac:dyDescent="0.2">
      <c r="A16" s="26"/>
      <c r="B16" s="26"/>
      <c r="C16" s="35"/>
      <c r="D16" s="28"/>
      <c r="E16" s="28"/>
      <c r="F16" s="28"/>
      <c r="G16" s="28"/>
      <c r="H16" s="149" t="str">
        <f>A69</f>
        <v>OM 240</v>
      </c>
      <c r="I16" s="149" t="str">
        <f>B69</f>
        <v>Decision Making Proc in Mgmt</v>
      </c>
      <c r="J16" s="149" t="str">
        <f>C69</f>
        <v>MATH 102</v>
      </c>
      <c r="K16" s="150">
        <f>D69</f>
        <v>3</v>
      </c>
      <c r="L16" s="150"/>
      <c r="M16" s="150"/>
      <c r="N16" s="28"/>
      <c r="O16" s="35"/>
    </row>
    <row r="17" spans="1:15" ht="18" customHeight="1" x14ac:dyDescent="0.2">
      <c r="A17" s="25" t="s">
        <v>24</v>
      </c>
      <c r="B17" s="25" t="s">
        <v>146</v>
      </c>
      <c r="C17" s="36"/>
      <c r="D17" s="37">
        <f>SUM(D18:D19)</f>
        <v>6</v>
      </c>
      <c r="E17" s="31"/>
      <c r="F17" s="28"/>
      <c r="G17" s="28"/>
      <c r="H17" s="149" t="str">
        <f t="shared" ref="H17:K18" si="2">H67</f>
        <v>OM 425</v>
      </c>
      <c r="I17" s="149" t="str">
        <f t="shared" si="2"/>
        <v>Production &amp; Operations Mgt</v>
      </c>
      <c r="J17" s="149" t="str">
        <f t="shared" si="2"/>
        <v>&gt;=C MNET 367, STATS 281/381</v>
      </c>
      <c r="K17" s="150">
        <f t="shared" si="2"/>
        <v>3</v>
      </c>
      <c r="L17" s="150"/>
      <c r="M17" s="150"/>
      <c r="N17" s="28"/>
      <c r="O17" s="35"/>
    </row>
    <row r="18" spans="1:15" ht="18" customHeight="1" x14ac:dyDescent="0.2">
      <c r="A18" s="33" t="str">
        <f>A55</f>
        <v>Humanities</v>
      </c>
      <c r="B18" s="33" t="str">
        <f>B55</f>
        <v>SGR 4 (choice)</v>
      </c>
      <c r="C18" s="33"/>
      <c r="D18" s="34">
        <f>D55</f>
        <v>3</v>
      </c>
      <c r="E18" s="34"/>
      <c r="F18" s="34"/>
      <c r="G18" s="28"/>
      <c r="H18" s="149" t="str">
        <f t="shared" si="2"/>
        <v>OM 462</v>
      </c>
      <c r="I18" s="149" t="str">
        <f t="shared" si="2"/>
        <v>Quality Management</v>
      </c>
      <c r="J18" s="149" t="str">
        <f t="shared" si="2"/>
        <v>&gt;=C MNET 367, STATS 281/381</v>
      </c>
      <c r="K18" s="150">
        <f t="shared" si="2"/>
        <v>3</v>
      </c>
      <c r="L18" s="150"/>
      <c r="M18" s="150"/>
      <c r="N18" s="28"/>
      <c r="O18" s="35"/>
    </row>
    <row r="19" spans="1:15" ht="18" customHeight="1" x14ac:dyDescent="0.2">
      <c r="A19" s="33" t="str">
        <f>A60</f>
        <v>Humanities</v>
      </c>
      <c r="B19" s="33" t="str">
        <f>B60</f>
        <v>SGR 4 (choice)</v>
      </c>
      <c r="C19" s="33"/>
      <c r="D19" s="34">
        <f>D60</f>
        <v>3</v>
      </c>
      <c r="E19" s="34"/>
      <c r="F19" s="34"/>
      <c r="G19" s="28"/>
      <c r="H19" s="149" t="str">
        <f t="shared" ref="H19:K20" si="3">A76</f>
        <v>OM 463</v>
      </c>
      <c r="I19" s="149" t="str">
        <f t="shared" si="3"/>
        <v>Supply Chain Mgt</v>
      </c>
      <c r="J19" s="149" t="str">
        <f t="shared" si="3"/>
        <v>&gt;=C OM 425; STAT 281 or 381</v>
      </c>
      <c r="K19" s="150">
        <f t="shared" si="3"/>
        <v>3</v>
      </c>
      <c r="L19" s="150"/>
      <c r="M19" s="150"/>
      <c r="N19" s="28"/>
      <c r="O19" s="35"/>
    </row>
    <row r="20" spans="1:15" ht="18" customHeight="1" x14ac:dyDescent="0.2">
      <c r="A20" s="26"/>
      <c r="B20" s="26"/>
      <c r="C20" s="35"/>
      <c r="D20" s="28"/>
      <c r="E20" s="28"/>
      <c r="F20" s="28"/>
      <c r="G20" s="28"/>
      <c r="H20" s="149" t="str">
        <f t="shared" si="3"/>
        <v>OM 469</v>
      </c>
      <c r="I20" s="149" t="str">
        <f t="shared" si="3"/>
        <v>Project Management</v>
      </c>
      <c r="J20" s="149" t="str">
        <f t="shared" si="3"/>
        <v>Sr Standing</v>
      </c>
      <c r="K20" s="150">
        <f t="shared" si="3"/>
        <v>2</v>
      </c>
      <c r="L20" s="150"/>
      <c r="M20" s="150"/>
      <c r="N20" s="28"/>
      <c r="O20" s="35"/>
    </row>
    <row r="21" spans="1:15" ht="18" customHeight="1" x14ac:dyDescent="0.2">
      <c r="A21" s="25" t="s">
        <v>25</v>
      </c>
      <c r="B21" s="25" t="s">
        <v>33</v>
      </c>
      <c r="C21" s="36"/>
      <c r="D21" s="37">
        <f>D22</f>
        <v>3</v>
      </c>
      <c r="E21" s="31"/>
      <c r="F21" s="28"/>
      <c r="G21" s="28"/>
      <c r="H21" s="149" t="str">
        <f>H75</f>
        <v>OM 471/L</v>
      </c>
      <c r="I21" s="149" t="str">
        <f>I75</f>
        <v xml:space="preserve">Capstone Experience </v>
      </c>
      <c r="J21" s="149" t="s">
        <v>148</v>
      </c>
      <c r="K21" s="150">
        <f>K75</f>
        <v>2</v>
      </c>
      <c r="L21" s="150"/>
      <c r="M21" s="150"/>
      <c r="N21" s="28"/>
      <c r="O21" s="35"/>
    </row>
    <row r="22" spans="1:15" ht="18" customHeight="1" x14ac:dyDescent="0.2">
      <c r="A22" s="33" t="str">
        <f>A54</f>
        <v>MATH 102</v>
      </c>
      <c r="B22" s="33" t="str">
        <f>B54</f>
        <v>College Algebra (SGR 5)</v>
      </c>
      <c r="C22" s="33" t="str">
        <f>C54</f>
        <v>or higher by placement</v>
      </c>
      <c r="D22" s="34">
        <f>D54</f>
        <v>3</v>
      </c>
      <c r="E22" s="34"/>
      <c r="F22" s="34"/>
      <c r="G22" s="28"/>
      <c r="H22" s="149" t="str">
        <f>H69</f>
        <v>OM 490</v>
      </c>
      <c r="I22" s="149" t="str">
        <f>I69</f>
        <v>Seminar</v>
      </c>
      <c r="J22" s="149"/>
      <c r="K22" s="150">
        <f>K69</f>
        <v>1</v>
      </c>
      <c r="L22" s="150"/>
      <c r="M22" s="150"/>
      <c r="N22" s="28"/>
      <c r="O22" s="35"/>
    </row>
    <row r="23" spans="1:15" ht="18" customHeight="1" x14ac:dyDescent="0.2">
      <c r="A23" s="26"/>
      <c r="B23" s="26"/>
      <c r="C23" s="35"/>
      <c r="D23" s="28"/>
      <c r="E23" s="28"/>
      <c r="F23" s="28"/>
      <c r="G23" s="28"/>
      <c r="H23" s="149" t="str">
        <f>H70</f>
        <v>OM 494</v>
      </c>
      <c r="I23" s="149" t="str">
        <f>I70</f>
        <v xml:space="preserve">Internship </v>
      </c>
      <c r="J23" s="149" t="str">
        <f>J70</f>
        <v>consent</v>
      </c>
      <c r="K23" s="150">
        <f>K70</f>
        <v>1</v>
      </c>
      <c r="L23" s="150"/>
      <c r="M23" s="150"/>
      <c r="N23" s="28"/>
      <c r="O23" s="35"/>
    </row>
    <row r="24" spans="1:15" ht="18" customHeight="1" x14ac:dyDescent="0.2">
      <c r="A24" s="25" t="s">
        <v>26</v>
      </c>
      <c r="B24" s="25" t="s">
        <v>34</v>
      </c>
      <c r="C24" s="36"/>
      <c r="D24" s="37">
        <f>SUM(D25:D26)</f>
        <v>8</v>
      </c>
      <c r="E24" s="31"/>
      <c r="F24" s="28"/>
      <c r="G24" s="28"/>
      <c r="H24" s="149" t="str">
        <f t="shared" ref="H24:K25" si="4">H76</f>
        <v>Elective</v>
      </c>
      <c r="I24" s="149" t="str">
        <f t="shared" si="4"/>
        <v>Technical Elective</v>
      </c>
      <c r="J24" s="149" t="str">
        <f t="shared" si="4"/>
        <v xml:space="preserve"> </v>
      </c>
      <c r="K24" s="150">
        <f t="shared" si="4"/>
        <v>3</v>
      </c>
      <c r="L24" s="150"/>
      <c r="M24" s="150"/>
      <c r="N24" s="28"/>
      <c r="O24" s="35"/>
    </row>
    <row r="25" spans="1:15" ht="18" customHeight="1" x14ac:dyDescent="0.2">
      <c r="A25" s="33" t="str">
        <f>H49</f>
        <v>CHEM 106/L</v>
      </c>
      <c r="B25" s="33" t="str">
        <f>I49</f>
        <v>Survey of Chemistry (SGR 6)</v>
      </c>
      <c r="C25" s="33" t="str">
        <f>J49</f>
        <v>MATH 102</v>
      </c>
      <c r="D25" s="34">
        <f>K49</f>
        <v>4</v>
      </c>
      <c r="E25" s="34"/>
      <c r="F25" s="34"/>
      <c r="G25" s="28"/>
      <c r="H25" s="149" t="str">
        <f t="shared" si="4"/>
        <v>Elective</v>
      </c>
      <c r="I25" s="149" t="str">
        <f t="shared" si="4"/>
        <v>Technical Elective</v>
      </c>
      <c r="J25" s="149" t="str">
        <f t="shared" si="4"/>
        <v xml:space="preserve"> </v>
      </c>
      <c r="K25" s="150">
        <f t="shared" si="4"/>
        <v>3</v>
      </c>
      <c r="L25" s="150"/>
      <c r="M25" s="150"/>
      <c r="N25" s="28"/>
      <c r="O25" s="35"/>
    </row>
    <row r="26" spans="1:15" ht="18" customHeight="1" x14ac:dyDescent="0.2">
      <c r="A26" s="33" t="str">
        <f>A61</f>
        <v>PHYS 101/L</v>
      </c>
      <c r="B26" s="33" t="str">
        <f>B61</f>
        <v>Survey of Physics (SGR 6)</v>
      </c>
      <c r="C26" s="33"/>
      <c r="D26" s="34">
        <f>D61</f>
        <v>4</v>
      </c>
      <c r="E26" s="34"/>
      <c r="F26" s="34"/>
      <c r="G26" s="28"/>
      <c r="H26" s="48" t="s">
        <v>43</v>
      </c>
      <c r="I26" s="48"/>
      <c r="J26" s="98"/>
      <c r="K26" s="40">
        <f>SUM(K27:K30)</f>
        <v>12</v>
      </c>
      <c r="L26" s="99"/>
      <c r="M26" s="99"/>
      <c r="N26" s="28"/>
      <c r="O26" s="35"/>
    </row>
    <row r="27" spans="1:15" ht="18" customHeight="1" x14ac:dyDescent="0.2">
      <c r="A27" s="26"/>
      <c r="B27" s="26"/>
      <c r="C27" s="35"/>
      <c r="D27" s="28"/>
      <c r="E27" s="28"/>
      <c r="F27" s="28"/>
      <c r="G27" s="28"/>
      <c r="H27" s="149" t="str">
        <f>A68</f>
        <v>BADM 360</v>
      </c>
      <c r="I27" s="149" t="str">
        <f>B68</f>
        <v>Organization &amp; Management</v>
      </c>
      <c r="J27" s="149" t="str">
        <f>C68</f>
        <v>Cross-listed with MGMT 360</v>
      </c>
      <c r="K27" s="150">
        <f>D68</f>
        <v>3</v>
      </c>
      <c r="L27" s="150"/>
      <c r="M27" s="150"/>
      <c r="N27" s="28"/>
      <c r="O27" s="35"/>
    </row>
    <row r="28" spans="1:15" ht="18" customHeight="1" x14ac:dyDescent="0.2">
      <c r="A28" s="22" t="s">
        <v>138</v>
      </c>
      <c r="B28" s="26"/>
      <c r="C28" s="39"/>
      <c r="D28" s="40"/>
      <c r="E28" s="40"/>
      <c r="F28" s="40"/>
      <c r="G28" s="28"/>
      <c r="H28" s="149" t="str">
        <f>A67</f>
        <v>CSC 325</v>
      </c>
      <c r="I28" s="149" t="str">
        <f>B67</f>
        <v>Mgmt Information Systems</v>
      </c>
      <c r="J28" s="149" t="str">
        <f>C67</f>
        <v>Cross-listed with MGMT 325</v>
      </c>
      <c r="K28" s="150">
        <f>D67</f>
        <v>3</v>
      </c>
      <c r="L28" s="150"/>
      <c r="M28" s="150"/>
      <c r="N28" s="28"/>
      <c r="O28" s="35"/>
    </row>
    <row r="29" spans="1:15" ht="18" customHeight="1" x14ac:dyDescent="0.2">
      <c r="A29" s="179" t="s">
        <v>170</v>
      </c>
      <c r="B29" s="180"/>
      <c r="C29" s="180"/>
      <c r="D29" s="180"/>
      <c r="E29" s="180"/>
      <c r="F29" s="181"/>
      <c r="G29" s="28"/>
      <c r="H29" s="149" t="str">
        <f t="shared" ref="H29:K30" si="5">H73</f>
        <v>FIN 310</v>
      </c>
      <c r="I29" s="149" t="str">
        <f t="shared" si="5"/>
        <v>Business Finance</v>
      </c>
      <c r="J29" s="149" t="str">
        <f t="shared" si="5"/>
        <v>ACCT 211</v>
      </c>
      <c r="K29" s="150">
        <f t="shared" si="5"/>
        <v>3</v>
      </c>
      <c r="L29" s="150"/>
      <c r="M29" s="150"/>
      <c r="N29" s="28"/>
      <c r="O29" s="35"/>
    </row>
    <row r="30" spans="1:15" ht="18" customHeight="1" x14ac:dyDescent="0.2">
      <c r="A30" s="209" t="s">
        <v>171</v>
      </c>
      <c r="B30" s="177"/>
      <c r="C30" s="177"/>
      <c r="D30" s="177"/>
      <c r="E30" s="177"/>
      <c r="F30" s="182"/>
      <c r="G30" s="28"/>
      <c r="H30" s="149" t="str">
        <f t="shared" si="5"/>
        <v>HRM 460</v>
      </c>
      <c r="I30" s="149" t="str">
        <f t="shared" si="5"/>
        <v>Human Resource Mgt</v>
      </c>
      <c r="J30" s="149" t="str">
        <f t="shared" si="5"/>
        <v>or LEAD 435</v>
      </c>
      <c r="K30" s="150">
        <f t="shared" si="5"/>
        <v>3</v>
      </c>
      <c r="L30" s="150"/>
      <c r="M30" s="150"/>
      <c r="N30" s="28"/>
      <c r="O30" s="35"/>
    </row>
    <row r="31" spans="1:15" ht="18" customHeight="1" x14ac:dyDescent="0.2">
      <c r="A31" s="183"/>
      <c r="B31" s="177"/>
      <c r="C31" s="177"/>
      <c r="D31" s="177"/>
      <c r="E31" s="177"/>
      <c r="F31" s="182"/>
      <c r="G31" s="28"/>
      <c r="H31" s="48" t="s">
        <v>44</v>
      </c>
      <c r="I31" s="48"/>
      <c r="J31" s="98"/>
      <c r="K31" s="40">
        <f>SUM(K32:K39)</f>
        <v>20</v>
      </c>
      <c r="L31" s="99"/>
      <c r="M31" s="99"/>
      <c r="N31" s="28"/>
      <c r="O31" s="35"/>
    </row>
    <row r="32" spans="1:15" ht="18" customHeight="1" x14ac:dyDescent="0.2">
      <c r="A32" s="183"/>
      <c r="B32" s="177"/>
      <c r="C32" s="177"/>
      <c r="D32" s="177"/>
      <c r="E32" s="177"/>
      <c r="F32" s="182"/>
      <c r="G32" s="28"/>
      <c r="H32" s="149" t="str">
        <f>H58</f>
        <v>ACCT 210</v>
      </c>
      <c r="I32" s="149" t="str">
        <f>I58</f>
        <v>Priniciples of Accounting I</v>
      </c>
      <c r="J32" s="149"/>
      <c r="K32" s="150">
        <f>K58</f>
        <v>3</v>
      </c>
      <c r="L32" s="150"/>
      <c r="M32" s="150"/>
      <c r="N32" s="28"/>
      <c r="O32" s="35"/>
    </row>
    <row r="33" spans="1:15" ht="18" customHeight="1" x14ac:dyDescent="0.2">
      <c r="A33" s="139"/>
      <c r="B33" s="56"/>
      <c r="C33" s="72"/>
      <c r="D33" s="45"/>
      <c r="E33" s="45"/>
      <c r="F33" s="140"/>
      <c r="G33" s="28"/>
      <c r="H33" s="149" t="str">
        <f>A65</f>
        <v>ACCT 211</v>
      </c>
      <c r="I33" s="149" t="str">
        <f>B65</f>
        <v>Priniciples of Accounting II</v>
      </c>
      <c r="J33" s="149" t="str">
        <f>C65</f>
        <v>ACCT 210</v>
      </c>
      <c r="K33" s="150">
        <f>D65</f>
        <v>3</v>
      </c>
      <c r="L33" s="150"/>
      <c r="M33" s="150"/>
      <c r="N33" s="28"/>
      <c r="O33" s="35"/>
    </row>
    <row r="34" spans="1:15" ht="18" customHeight="1" x14ac:dyDescent="0.2">
      <c r="A34" s="184"/>
      <c r="B34" s="42"/>
      <c r="C34" s="123"/>
      <c r="D34" s="178"/>
      <c r="E34" s="44"/>
      <c r="F34" s="140"/>
      <c r="G34" s="28"/>
      <c r="H34" s="149" t="str">
        <f t="shared" ref="H34:I36" si="6">A51</f>
        <v>GE 101</v>
      </c>
      <c r="I34" s="149" t="str">
        <f t="shared" si="6"/>
        <v>Intro Engr &amp; Tech Profession</v>
      </c>
      <c r="J34" s="149"/>
      <c r="K34" s="150">
        <f>D51</f>
        <v>1</v>
      </c>
      <c r="L34" s="150"/>
      <c r="M34" s="150"/>
      <c r="N34" s="28"/>
      <c r="O34" s="35"/>
    </row>
    <row r="35" spans="1:15" ht="18" customHeight="1" x14ac:dyDescent="0.2">
      <c r="A35" s="139"/>
      <c r="B35" s="56"/>
      <c r="C35" s="56"/>
      <c r="D35" s="45"/>
      <c r="E35" s="45"/>
      <c r="F35" s="140"/>
      <c r="G35" s="28"/>
      <c r="H35" s="149" t="str">
        <f t="shared" si="6"/>
        <v>GE121</v>
      </c>
      <c r="I35" s="149" t="str">
        <f t="shared" si="6"/>
        <v>Engineering Design Graphics I</v>
      </c>
      <c r="J35" s="149" t="str">
        <f>C52</f>
        <v>co-req one MATH except 021,101,100T</v>
      </c>
      <c r="K35" s="150">
        <f>D52</f>
        <v>1</v>
      </c>
      <c r="L35" s="150"/>
      <c r="M35" s="150"/>
      <c r="N35" s="28"/>
      <c r="O35" s="35"/>
    </row>
    <row r="36" spans="1:15" ht="18" customHeight="1" x14ac:dyDescent="0.2">
      <c r="A36" s="139"/>
      <c r="B36" s="56"/>
      <c r="C36" s="72"/>
      <c r="D36" s="45"/>
      <c r="E36" s="45"/>
      <c r="F36" s="140"/>
      <c r="G36" s="28"/>
      <c r="H36" s="149" t="str">
        <f t="shared" si="6"/>
        <v>GE 123</v>
      </c>
      <c r="I36" s="149" t="str">
        <f t="shared" si="6"/>
        <v>Computer Aided Design</v>
      </c>
      <c r="J36" s="149" t="str">
        <f>C53</f>
        <v>GE 121</v>
      </c>
      <c r="K36" s="150">
        <f>D53</f>
        <v>1</v>
      </c>
      <c r="L36" s="150"/>
      <c r="M36" s="150"/>
      <c r="N36" s="28"/>
      <c r="O36" s="35"/>
    </row>
    <row r="37" spans="1:15" ht="18" customHeight="1" x14ac:dyDescent="0.2">
      <c r="A37" s="184"/>
      <c r="B37" s="42"/>
      <c r="C37" s="123"/>
      <c r="D37" s="43"/>
      <c r="E37" s="44"/>
      <c r="F37" s="140"/>
      <c r="G37" s="28"/>
      <c r="H37" s="149" t="str">
        <f>H66</f>
        <v>GE 231</v>
      </c>
      <c r="I37" s="149" t="str">
        <f>I66</f>
        <v xml:space="preserve">Tech, Society &amp; Ethics </v>
      </c>
      <c r="J37" s="149"/>
      <c r="K37" s="150">
        <f>K66</f>
        <v>3</v>
      </c>
      <c r="L37" s="150"/>
      <c r="M37" s="150"/>
      <c r="N37" s="28"/>
      <c r="O37" s="35"/>
    </row>
    <row r="38" spans="1:15" ht="18" customHeight="1" x14ac:dyDescent="0.2">
      <c r="A38" s="139"/>
      <c r="B38" s="56"/>
      <c r="C38" s="56"/>
      <c r="D38" s="45"/>
      <c r="E38" s="45"/>
      <c r="F38" s="140"/>
      <c r="G38" s="28"/>
      <c r="H38" s="149" t="str">
        <f>H51</f>
        <v>MATH 121/L</v>
      </c>
      <c r="I38" s="149" t="str">
        <f>I51</f>
        <v xml:space="preserve">Survey of Calculus </v>
      </c>
      <c r="J38" s="149" t="str">
        <f>J51</f>
        <v>MATH 102</v>
      </c>
      <c r="K38" s="150">
        <f>K51</f>
        <v>5</v>
      </c>
      <c r="L38" s="150"/>
      <c r="M38" s="150"/>
      <c r="N38" s="28"/>
      <c r="O38" s="35"/>
    </row>
    <row r="39" spans="1:15" ht="18" customHeight="1" x14ac:dyDescent="0.2">
      <c r="A39" s="139"/>
      <c r="B39" s="56"/>
      <c r="C39" s="72"/>
      <c r="D39" s="45"/>
      <c r="E39" s="45"/>
      <c r="F39" s="140"/>
      <c r="H39" s="149" t="str">
        <f>H62</f>
        <v>STAT 281</v>
      </c>
      <c r="I39" s="149" t="str">
        <f>I62</f>
        <v>Intro to Statistics</v>
      </c>
      <c r="J39" s="149" t="str">
        <f>J62</f>
        <v xml:space="preserve">MATH 102 </v>
      </c>
      <c r="K39" s="150">
        <f>K62</f>
        <v>3</v>
      </c>
      <c r="L39" s="150"/>
      <c r="M39" s="150"/>
      <c r="N39" s="28"/>
      <c r="O39" s="35"/>
    </row>
    <row r="40" spans="1:15" ht="18" customHeight="1" x14ac:dyDescent="0.2">
      <c r="A40" s="185"/>
      <c r="B40" s="186"/>
      <c r="C40" s="187"/>
      <c r="D40" s="188"/>
      <c r="E40" s="189"/>
      <c r="F40" s="146"/>
      <c r="J40" s="117" t="s">
        <v>75</v>
      </c>
      <c r="K40" s="148">
        <f>SUM(D6+D10+D13+D17+D21+D24+D31+D34+K5+K26+K31)</f>
        <v>120</v>
      </c>
      <c r="N40" s="28"/>
      <c r="O40" s="35"/>
    </row>
    <row r="41" spans="1:15" ht="18" customHeight="1" x14ac:dyDescent="0.2">
      <c r="A41" s="56"/>
      <c r="B41" s="56"/>
      <c r="C41" s="56"/>
      <c r="D41" s="45"/>
      <c r="E41" s="45"/>
      <c r="F41" s="45"/>
      <c r="N41" s="28"/>
    </row>
    <row r="42" spans="1:15" ht="18" customHeight="1" x14ac:dyDescent="0.25">
      <c r="A42" s="230" t="s">
        <v>145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46"/>
      <c r="O42" s="46"/>
    </row>
    <row r="43" spans="1:15" ht="18" customHeight="1" x14ac:dyDescent="0.25">
      <c r="A43" s="193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46"/>
      <c r="O43" s="46"/>
    </row>
    <row r="44" spans="1:15" ht="51.75" customHeight="1" x14ac:dyDescent="0.25">
      <c r="A44" s="195"/>
      <c r="B44" s="196"/>
      <c r="C44" s="196"/>
      <c r="D44" s="196"/>
      <c r="E44" s="196"/>
      <c r="F44" s="196"/>
      <c r="G44" s="214" t="str">
        <f>F1</f>
        <v>Bachelor of Science
Major: Operations Management - Electronics Emphasis
2017-2018 Sample 4-Year Plan</v>
      </c>
      <c r="H44" s="222"/>
      <c r="I44" s="222"/>
      <c r="J44" s="222"/>
      <c r="K44" s="222"/>
      <c r="L44" s="222"/>
      <c r="M44" s="222"/>
      <c r="N44" s="46"/>
    </row>
    <row r="45" spans="1:15" s="127" customFormat="1" ht="17.100000000000001" customHeight="1" x14ac:dyDescent="0.2">
      <c r="A45" s="124" t="s">
        <v>0</v>
      </c>
      <c r="B45" s="223"/>
      <c r="C45" s="223"/>
      <c r="D45" s="218" t="s">
        <v>111</v>
      </c>
      <c r="E45" s="219"/>
      <c r="F45" s="219"/>
      <c r="G45" s="219"/>
      <c r="H45" s="125"/>
      <c r="I45" s="126" t="s">
        <v>156</v>
      </c>
      <c r="J45" s="224"/>
      <c r="K45" s="224"/>
      <c r="L45" s="224"/>
      <c r="M45" s="224"/>
      <c r="O45" s="128"/>
    </row>
    <row r="46" spans="1:15" s="130" customFormat="1" ht="17.100000000000001" customHeight="1" x14ac:dyDescent="0.2">
      <c r="A46" s="124" t="s">
        <v>157</v>
      </c>
      <c r="B46" s="225"/>
      <c r="C46" s="225"/>
      <c r="D46" s="220" t="s">
        <v>42</v>
      </c>
      <c r="E46" s="221"/>
      <c r="F46" s="221"/>
      <c r="G46" s="221"/>
      <c r="H46" s="129">
        <v>2</v>
      </c>
      <c r="I46" s="175" t="s">
        <v>158</v>
      </c>
      <c r="J46" s="226"/>
      <c r="K46" s="226"/>
      <c r="L46" s="226"/>
      <c r="M46" s="226"/>
    </row>
    <row r="47" spans="1:15" s="130" customFormat="1" ht="17.100000000000001" customHeight="1" x14ac:dyDescent="0.2">
      <c r="A47" s="124"/>
      <c r="B47" s="203"/>
      <c r="C47" s="203"/>
      <c r="D47" s="204"/>
      <c r="E47" s="205"/>
      <c r="F47" s="205"/>
      <c r="G47" s="205"/>
      <c r="H47" s="206"/>
      <c r="I47" s="175"/>
      <c r="J47" s="207"/>
      <c r="K47" s="207"/>
      <c r="L47" s="207"/>
      <c r="M47" s="207"/>
    </row>
    <row r="48" spans="1:15" ht="18" customHeight="1" x14ac:dyDescent="0.2">
      <c r="A48" s="208" t="s">
        <v>38</v>
      </c>
      <c r="B48" s="154"/>
      <c r="C48" s="176" t="s">
        <v>151</v>
      </c>
      <c r="D48" s="151" t="s">
        <v>35</v>
      </c>
      <c r="E48" s="151" t="s">
        <v>36</v>
      </c>
      <c r="F48" s="151" t="s">
        <v>112</v>
      </c>
      <c r="G48" s="101"/>
      <c r="H48" s="208" t="s">
        <v>39</v>
      </c>
      <c r="I48" s="156"/>
      <c r="J48" s="176" t="s">
        <v>151</v>
      </c>
      <c r="K48" s="151" t="s">
        <v>35</v>
      </c>
      <c r="L48" s="151" t="s">
        <v>36</v>
      </c>
      <c r="M48" s="151" t="s">
        <v>112</v>
      </c>
      <c r="N48" s="49"/>
      <c r="O48" s="46"/>
    </row>
    <row r="49" spans="1:15" ht="18" customHeight="1" x14ac:dyDescent="0.2">
      <c r="A49" s="152" t="s">
        <v>113</v>
      </c>
      <c r="B49" s="152" t="s">
        <v>140</v>
      </c>
      <c r="C49" s="174"/>
      <c r="D49" s="174">
        <v>3</v>
      </c>
      <c r="E49" s="174"/>
      <c r="F49" s="174"/>
      <c r="G49" s="49"/>
      <c r="H49" s="155" t="s">
        <v>3</v>
      </c>
      <c r="I49" s="155" t="s">
        <v>85</v>
      </c>
      <c r="J49" s="173" t="s">
        <v>5</v>
      </c>
      <c r="K49" s="58">
        <v>4</v>
      </c>
      <c r="L49" s="174"/>
      <c r="M49" s="174"/>
      <c r="N49" s="52"/>
      <c r="O49" s="46"/>
    </row>
    <row r="50" spans="1:15" ht="18" customHeight="1" x14ac:dyDescent="0.2">
      <c r="A50" s="50" t="s">
        <v>45</v>
      </c>
      <c r="B50" s="50" t="s">
        <v>2</v>
      </c>
      <c r="C50" s="59" t="s">
        <v>103</v>
      </c>
      <c r="D50" s="47">
        <v>3</v>
      </c>
      <c r="E50" s="47"/>
      <c r="F50" s="47"/>
      <c r="G50" s="49"/>
      <c r="H50" s="53" t="s">
        <v>64</v>
      </c>
      <c r="I50" s="53" t="s">
        <v>65</v>
      </c>
      <c r="J50" s="55" t="s">
        <v>5</v>
      </c>
      <c r="K50" s="51">
        <v>4</v>
      </c>
      <c r="L50" s="47"/>
      <c r="M50" s="47"/>
      <c r="N50" s="46"/>
      <c r="O50" s="46"/>
    </row>
    <row r="51" spans="1:15" ht="18" customHeight="1" x14ac:dyDescent="0.2">
      <c r="A51" s="54" t="s">
        <v>125</v>
      </c>
      <c r="B51" s="54" t="s">
        <v>135</v>
      </c>
      <c r="C51" s="55"/>
      <c r="D51" s="51">
        <v>1</v>
      </c>
      <c r="E51" s="47"/>
      <c r="F51" s="47"/>
      <c r="G51" s="49"/>
      <c r="H51" s="54" t="s">
        <v>4</v>
      </c>
      <c r="I51" s="54" t="s">
        <v>66</v>
      </c>
      <c r="J51" s="55" t="s">
        <v>5</v>
      </c>
      <c r="K51" s="51">
        <v>5</v>
      </c>
      <c r="L51" s="47"/>
      <c r="M51" s="47"/>
      <c r="N51" s="46"/>
      <c r="O51" s="46"/>
    </row>
    <row r="52" spans="1:15" ht="18" customHeight="1" x14ac:dyDescent="0.2">
      <c r="A52" s="54" t="s">
        <v>46</v>
      </c>
      <c r="B52" s="54" t="s">
        <v>47</v>
      </c>
      <c r="C52" s="59" t="s">
        <v>107</v>
      </c>
      <c r="D52" s="51">
        <v>1</v>
      </c>
      <c r="E52" s="47"/>
      <c r="F52" s="47"/>
      <c r="G52" s="49"/>
      <c r="H52" s="50" t="s">
        <v>7</v>
      </c>
      <c r="I52" s="50" t="s">
        <v>27</v>
      </c>
      <c r="J52" s="55"/>
      <c r="K52" s="51">
        <v>3</v>
      </c>
      <c r="L52" s="47"/>
      <c r="M52" s="47"/>
      <c r="N52" s="46"/>
      <c r="O52" s="46"/>
    </row>
    <row r="53" spans="1:15" ht="18" customHeight="1" x14ac:dyDescent="0.2">
      <c r="A53" s="54" t="s">
        <v>110</v>
      </c>
      <c r="B53" s="54" t="s">
        <v>67</v>
      </c>
      <c r="C53" s="55" t="s">
        <v>28</v>
      </c>
      <c r="D53" s="51">
        <v>1</v>
      </c>
      <c r="E53" s="47"/>
      <c r="F53" s="47"/>
      <c r="G53" s="49"/>
      <c r="H53" s="56"/>
      <c r="I53" s="56"/>
      <c r="J53" s="57"/>
      <c r="K53" s="58">
        <f>SUM(K49:K52)</f>
        <v>16</v>
      </c>
      <c r="L53" s="49"/>
      <c r="M53" s="49"/>
      <c r="N53" s="46"/>
      <c r="O53" s="46"/>
    </row>
    <row r="54" spans="1:15" ht="18" customHeight="1" x14ac:dyDescent="0.2">
      <c r="A54" s="50" t="s">
        <v>5</v>
      </c>
      <c r="B54" s="50" t="s">
        <v>6</v>
      </c>
      <c r="C54" s="91" t="s">
        <v>102</v>
      </c>
      <c r="D54" s="47">
        <v>3</v>
      </c>
      <c r="E54" s="47"/>
      <c r="F54" s="47"/>
      <c r="G54" s="49"/>
      <c r="H54" s="56"/>
      <c r="I54" s="56"/>
      <c r="J54" s="57"/>
      <c r="K54" s="45"/>
      <c r="L54" s="49"/>
      <c r="M54" s="49"/>
      <c r="N54" s="49"/>
      <c r="O54" s="46"/>
    </row>
    <row r="55" spans="1:15" ht="18" customHeight="1" x14ac:dyDescent="0.2">
      <c r="A55" s="50" t="s">
        <v>76</v>
      </c>
      <c r="B55" s="50" t="s">
        <v>77</v>
      </c>
      <c r="C55" s="59"/>
      <c r="D55" s="47">
        <v>3</v>
      </c>
      <c r="E55" s="47"/>
      <c r="F55" s="47"/>
      <c r="G55" s="49"/>
      <c r="H55" s="56"/>
      <c r="I55" s="56"/>
      <c r="J55" s="57"/>
      <c r="K55" s="45"/>
      <c r="L55" s="49"/>
      <c r="M55" s="49"/>
      <c r="N55" s="46"/>
      <c r="O55" s="46"/>
    </row>
    <row r="56" spans="1:15" ht="18" customHeight="1" x14ac:dyDescent="0.2">
      <c r="A56" s="56"/>
      <c r="B56" s="56"/>
      <c r="C56" s="60"/>
      <c r="D56" s="58">
        <f>SUM(D49:D55)</f>
        <v>15</v>
      </c>
      <c r="E56" s="49"/>
      <c r="F56" s="49"/>
      <c r="G56" s="49"/>
      <c r="H56" s="56"/>
      <c r="I56" s="56"/>
      <c r="J56" s="57"/>
      <c r="K56" s="45"/>
      <c r="L56" s="49"/>
      <c r="M56" s="49"/>
      <c r="N56" s="46"/>
      <c r="O56" s="46"/>
    </row>
    <row r="57" spans="1:15" ht="18" customHeight="1" x14ac:dyDescent="0.2">
      <c r="A57" s="158" t="s">
        <v>48</v>
      </c>
      <c r="B57" s="159"/>
      <c r="C57" s="57"/>
      <c r="D57" s="61"/>
      <c r="E57" s="49"/>
      <c r="F57" s="49"/>
      <c r="G57" s="49"/>
      <c r="H57" s="158" t="s">
        <v>68</v>
      </c>
      <c r="I57" s="159"/>
      <c r="J57" s="57"/>
      <c r="K57" s="45"/>
      <c r="L57" s="49"/>
      <c r="M57" s="49"/>
      <c r="N57" s="46"/>
      <c r="O57" s="46"/>
    </row>
    <row r="58" spans="1:15" ht="18" customHeight="1" x14ac:dyDescent="0.2">
      <c r="A58" s="211" t="s">
        <v>119</v>
      </c>
      <c r="B58" s="211" t="s">
        <v>100</v>
      </c>
      <c r="C58" s="55" t="s">
        <v>109</v>
      </c>
      <c r="D58" s="51">
        <v>4</v>
      </c>
      <c r="E58" s="47"/>
      <c r="F58" s="47"/>
      <c r="G58" s="49"/>
      <c r="H58" s="157" t="s">
        <v>8</v>
      </c>
      <c r="I58" s="157" t="s">
        <v>69</v>
      </c>
      <c r="J58" s="55" t="s">
        <v>1</v>
      </c>
      <c r="K58" s="51">
        <v>3</v>
      </c>
      <c r="L58" s="47"/>
      <c r="M58" s="47"/>
      <c r="N58" s="46"/>
      <c r="O58" s="46"/>
    </row>
    <row r="59" spans="1:15" ht="18" customHeight="1" x14ac:dyDescent="0.2">
      <c r="A59" s="53" t="s">
        <v>49</v>
      </c>
      <c r="B59" s="53" t="s">
        <v>50</v>
      </c>
      <c r="C59" s="55" t="s">
        <v>109</v>
      </c>
      <c r="D59" s="51">
        <v>3</v>
      </c>
      <c r="E59" s="47"/>
      <c r="F59" s="47"/>
      <c r="G59" s="49"/>
      <c r="H59" s="50" t="s">
        <v>126</v>
      </c>
      <c r="I59" s="50" t="s">
        <v>127</v>
      </c>
      <c r="J59" s="51"/>
      <c r="K59" s="51">
        <v>3</v>
      </c>
      <c r="L59" s="47"/>
      <c r="M59" s="47"/>
      <c r="N59" s="46"/>
      <c r="O59" s="46"/>
    </row>
    <row r="60" spans="1:15" ht="18" customHeight="1" x14ac:dyDescent="0.2">
      <c r="A60" s="50" t="s">
        <v>76</v>
      </c>
      <c r="B60" s="50" t="s">
        <v>77</v>
      </c>
      <c r="C60" s="55"/>
      <c r="D60" s="51">
        <v>3</v>
      </c>
      <c r="E60" s="47"/>
      <c r="F60" s="47"/>
      <c r="G60" s="49"/>
      <c r="H60" s="50" t="s">
        <v>11</v>
      </c>
      <c r="I60" s="50" t="s">
        <v>51</v>
      </c>
      <c r="J60" s="213" t="str">
        <f>C8</f>
        <v>ENGL 101 and GE 101, GE 109, PHYS 109, or PHYS 119 or consent</v>
      </c>
      <c r="K60" s="51">
        <v>3</v>
      </c>
      <c r="L60" s="47"/>
      <c r="M60" s="47"/>
      <c r="N60" s="46"/>
      <c r="O60" s="46"/>
    </row>
    <row r="61" spans="1:15" ht="18" customHeight="1" x14ac:dyDescent="0.2">
      <c r="A61" s="50" t="s">
        <v>78</v>
      </c>
      <c r="B61" s="50" t="s">
        <v>79</v>
      </c>
      <c r="C61" s="55"/>
      <c r="D61" s="51">
        <v>4</v>
      </c>
      <c r="E61" s="47"/>
      <c r="F61" s="47"/>
      <c r="G61" s="49"/>
      <c r="H61" s="62" t="s">
        <v>55</v>
      </c>
      <c r="I61" s="62" t="s">
        <v>56</v>
      </c>
      <c r="J61" s="55" t="s">
        <v>136</v>
      </c>
      <c r="K61" s="51">
        <v>3</v>
      </c>
      <c r="L61" s="47"/>
      <c r="M61" s="47"/>
      <c r="N61" s="46"/>
      <c r="O61" s="46"/>
    </row>
    <row r="62" spans="1:15" ht="18" customHeight="1" x14ac:dyDescent="0.2">
      <c r="A62" s="50" t="s">
        <v>86</v>
      </c>
      <c r="B62" s="50" t="s">
        <v>87</v>
      </c>
      <c r="C62" s="55"/>
      <c r="D62" s="51">
        <v>3</v>
      </c>
      <c r="E62" s="47"/>
      <c r="F62" s="47"/>
      <c r="G62" s="49"/>
      <c r="H62" s="54" t="s">
        <v>12</v>
      </c>
      <c r="I62" s="54" t="s">
        <v>13</v>
      </c>
      <c r="J62" s="55" t="s">
        <v>180</v>
      </c>
      <c r="K62" s="51">
        <v>3</v>
      </c>
      <c r="L62" s="47"/>
      <c r="M62" s="47"/>
      <c r="N62" s="46"/>
      <c r="O62" s="46"/>
    </row>
    <row r="63" spans="1:15" ht="18" customHeight="1" x14ac:dyDescent="0.2">
      <c r="A63" s="56"/>
      <c r="B63" s="63"/>
      <c r="C63" s="64"/>
      <c r="D63" s="58">
        <f>SUM(D58:D62)</f>
        <v>17</v>
      </c>
      <c r="E63" s="49"/>
      <c r="F63" s="49"/>
      <c r="G63" s="65"/>
      <c r="H63" s="56"/>
      <c r="I63" s="56"/>
      <c r="J63" s="57"/>
      <c r="K63" s="58">
        <f>SUM(K58:K62)</f>
        <v>15</v>
      </c>
      <c r="L63" s="66"/>
      <c r="M63" s="49"/>
      <c r="N63" s="46"/>
      <c r="O63" s="46"/>
    </row>
    <row r="64" spans="1:15" ht="18" customHeight="1" x14ac:dyDescent="0.2">
      <c r="A64" s="228" t="s">
        <v>52</v>
      </c>
      <c r="B64" s="229"/>
      <c r="C64" s="67"/>
      <c r="D64" s="45"/>
      <c r="E64" s="49"/>
      <c r="F64" s="49"/>
      <c r="G64" s="49"/>
      <c r="H64" s="228" t="s">
        <v>14</v>
      </c>
      <c r="I64" s="229"/>
      <c r="J64" s="67"/>
      <c r="K64" s="61"/>
      <c r="L64" s="49"/>
      <c r="M64" s="49"/>
      <c r="N64" s="52"/>
      <c r="O64" s="46"/>
    </row>
    <row r="65" spans="1:15" ht="18" customHeight="1" x14ac:dyDescent="0.2">
      <c r="A65" s="157" t="s">
        <v>9</v>
      </c>
      <c r="B65" s="157" t="s">
        <v>53</v>
      </c>
      <c r="C65" s="55" t="s">
        <v>8</v>
      </c>
      <c r="D65" s="51">
        <v>3</v>
      </c>
      <c r="E65" s="47"/>
      <c r="F65" s="47"/>
      <c r="G65" s="49"/>
      <c r="H65" s="211" t="s">
        <v>71</v>
      </c>
      <c r="I65" s="211" t="s">
        <v>72</v>
      </c>
      <c r="J65" s="55" t="s">
        <v>181</v>
      </c>
      <c r="K65" s="51">
        <v>3</v>
      </c>
      <c r="L65" s="47"/>
      <c r="M65" s="47"/>
      <c r="N65" s="46"/>
      <c r="O65" s="46"/>
    </row>
    <row r="66" spans="1:15" ht="18" customHeight="1" x14ac:dyDescent="0.2">
      <c r="A66" s="53" t="s">
        <v>54</v>
      </c>
      <c r="B66" s="53" t="s">
        <v>101</v>
      </c>
      <c r="C66" s="55" t="s">
        <v>92</v>
      </c>
      <c r="D66" s="51">
        <v>3</v>
      </c>
      <c r="E66" s="47"/>
      <c r="F66" s="47"/>
      <c r="G66" s="49"/>
      <c r="H66" s="54" t="s">
        <v>17</v>
      </c>
      <c r="I66" s="54" t="s">
        <v>130</v>
      </c>
      <c r="J66" s="55"/>
      <c r="K66" s="51">
        <v>3</v>
      </c>
      <c r="L66" s="47"/>
      <c r="M66" s="47"/>
      <c r="N66" s="52"/>
      <c r="O66" s="46"/>
    </row>
    <row r="67" spans="1:15" ht="18" customHeight="1" x14ac:dyDescent="0.2">
      <c r="A67" s="68" t="s">
        <v>162</v>
      </c>
      <c r="B67" s="68" t="s">
        <v>40</v>
      </c>
      <c r="C67" s="55" t="s">
        <v>174</v>
      </c>
      <c r="D67" s="51">
        <v>3</v>
      </c>
      <c r="E67" s="47"/>
      <c r="F67" s="47"/>
      <c r="G67" s="49"/>
      <c r="H67" s="62" t="s">
        <v>80</v>
      </c>
      <c r="I67" s="62" t="s">
        <v>120</v>
      </c>
      <c r="J67" s="92" t="s">
        <v>182</v>
      </c>
      <c r="K67" s="51">
        <v>3</v>
      </c>
      <c r="L67" s="47"/>
      <c r="M67" s="47"/>
      <c r="N67" s="46"/>
      <c r="O67" s="46"/>
    </row>
    <row r="68" spans="1:15" ht="18" customHeight="1" x14ac:dyDescent="0.2">
      <c r="A68" s="68" t="s">
        <v>165</v>
      </c>
      <c r="B68" s="68" t="s">
        <v>15</v>
      </c>
      <c r="C68" s="55" t="s">
        <v>173</v>
      </c>
      <c r="D68" s="51">
        <v>3</v>
      </c>
      <c r="E68" s="47"/>
      <c r="F68" s="47"/>
      <c r="G68" s="49"/>
      <c r="H68" s="62" t="s">
        <v>60</v>
      </c>
      <c r="I68" s="62" t="s">
        <v>61</v>
      </c>
      <c r="J68" s="92" t="s">
        <v>182</v>
      </c>
      <c r="K68" s="51">
        <v>3</v>
      </c>
      <c r="L68" s="47"/>
      <c r="M68" s="47"/>
      <c r="N68" s="46"/>
    </row>
    <row r="69" spans="1:15" ht="18" customHeight="1" x14ac:dyDescent="0.2">
      <c r="A69" s="62" t="s">
        <v>128</v>
      </c>
      <c r="B69" s="62" t="s">
        <v>129</v>
      </c>
      <c r="C69" s="55" t="s">
        <v>5</v>
      </c>
      <c r="D69" s="51">
        <v>3</v>
      </c>
      <c r="E69" s="47" t="s">
        <v>1</v>
      </c>
      <c r="F69" s="47" t="s">
        <v>1</v>
      </c>
      <c r="G69" s="49"/>
      <c r="H69" s="62" t="s">
        <v>133</v>
      </c>
      <c r="I69" s="62" t="s">
        <v>134</v>
      </c>
      <c r="J69" s="92"/>
      <c r="K69" s="51">
        <v>1</v>
      </c>
      <c r="L69" s="47"/>
      <c r="M69" s="47"/>
      <c r="N69" s="46"/>
      <c r="O69" s="46"/>
    </row>
    <row r="70" spans="1:15" ht="18" customHeight="1" x14ac:dyDescent="0.2">
      <c r="A70" s="56"/>
      <c r="B70" s="56"/>
      <c r="C70" s="57"/>
      <c r="D70" s="58">
        <f>SUM(D65:D69)</f>
        <v>15</v>
      </c>
      <c r="E70" s="69"/>
      <c r="F70" s="49"/>
      <c r="G70" s="49"/>
      <c r="H70" s="70" t="s">
        <v>70</v>
      </c>
      <c r="I70" s="71" t="s">
        <v>137</v>
      </c>
      <c r="J70" s="55" t="s">
        <v>121</v>
      </c>
      <c r="K70" s="51">
        <v>1</v>
      </c>
      <c r="L70" s="47" t="s">
        <v>1</v>
      </c>
      <c r="M70" s="47" t="s">
        <v>1</v>
      </c>
      <c r="N70" s="46"/>
      <c r="O70" s="46"/>
    </row>
    <row r="71" spans="1:15" ht="18" customHeight="1" x14ac:dyDescent="0.2">
      <c r="A71" s="56"/>
      <c r="B71" s="63"/>
      <c r="C71" s="64"/>
      <c r="D71" s="61"/>
      <c r="E71" s="49"/>
      <c r="F71" s="49"/>
      <c r="G71" s="49"/>
      <c r="H71" s="45"/>
      <c r="I71" s="72"/>
      <c r="J71" s="57"/>
      <c r="K71" s="58">
        <f>SUM(K65:K70)</f>
        <v>14</v>
      </c>
      <c r="L71" s="69"/>
      <c r="M71" s="49"/>
      <c r="N71" s="46"/>
      <c r="O71" s="46"/>
    </row>
    <row r="72" spans="1:15" ht="18" customHeight="1" x14ac:dyDescent="0.2">
      <c r="A72" s="228" t="s">
        <v>18</v>
      </c>
      <c r="B72" s="229"/>
      <c r="C72" s="67"/>
      <c r="D72" s="45"/>
      <c r="E72" s="49"/>
      <c r="F72" s="49"/>
      <c r="G72" s="49"/>
      <c r="H72" s="228" t="s">
        <v>19</v>
      </c>
      <c r="I72" s="229"/>
      <c r="J72" s="67"/>
      <c r="K72" s="45"/>
      <c r="L72" s="49"/>
      <c r="M72" s="49"/>
      <c r="N72" s="73"/>
      <c r="O72" s="46"/>
    </row>
    <row r="73" spans="1:15" ht="18" customHeight="1" x14ac:dyDescent="0.2">
      <c r="A73" s="211" t="s">
        <v>90</v>
      </c>
      <c r="B73" s="211" t="s">
        <v>91</v>
      </c>
      <c r="C73" s="55" t="s">
        <v>109</v>
      </c>
      <c r="D73" s="51">
        <v>3</v>
      </c>
      <c r="E73" s="47" t="s">
        <v>114</v>
      </c>
      <c r="F73" s="47"/>
      <c r="G73" s="49"/>
      <c r="H73" s="202" t="s">
        <v>163</v>
      </c>
      <c r="I73" s="202" t="s">
        <v>16</v>
      </c>
      <c r="J73" s="92" t="s">
        <v>9</v>
      </c>
      <c r="K73" s="51">
        <v>3</v>
      </c>
      <c r="L73" s="47"/>
      <c r="M73" s="47"/>
      <c r="N73" s="46"/>
      <c r="O73" s="46"/>
    </row>
    <row r="74" spans="1:15" ht="18" customHeight="1" x14ac:dyDescent="0.2">
      <c r="A74" s="62" t="s">
        <v>62</v>
      </c>
      <c r="B74" s="62" t="s">
        <v>63</v>
      </c>
      <c r="C74" s="55" t="s">
        <v>1</v>
      </c>
      <c r="D74" s="51">
        <v>3</v>
      </c>
      <c r="E74" s="47"/>
      <c r="F74" s="47"/>
      <c r="G74" s="49"/>
      <c r="H74" s="74" t="s">
        <v>167</v>
      </c>
      <c r="I74" s="75" t="s">
        <v>20</v>
      </c>
      <c r="J74" s="201" t="s">
        <v>169</v>
      </c>
      <c r="K74" s="51">
        <v>3</v>
      </c>
      <c r="L74" s="47"/>
      <c r="M74" s="47"/>
      <c r="N74" s="52"/>
      <c r="O74" s="46"/>
    </row>
    <row r="75" spans="1:15" ht="18" customHeight="1" x14ac:dyDescent="0.2">
      <c r="A75" s="62" t="s">
        <v>83</v>
      </c>
      <c r="B75" s="62" t="s">
        <v>84</v>
      </c>
      <c r="C75" s="55" t="s">
        <v>176</v>
      </c>
      <c r="D75" s="51">
        <v>3</v>
      </c>
      <c r="E75" s="47"/>
      <c r="F75" s="47"/>
      <c r="G75" s="49"/>
      <c r="H75" s="62" t="s">
        <v>97</v>
      </c>
      <c r="I75" s="62" t="s">
        <v>131</v>
      </c>
      <c r="J75" s="93" t="s">
        <v>172</v>
      </c>
      <c r="K75" s="51">
        <v>2</v>
      </c>
      <c r="L75" s="47"/>
      <c r="M75" s="47"/>
      <c r="N75" s="46"/>
      <c r="O75" s="46"/>
    </row>
    <row r="76" spans="1:15" ht="18" customHeight="1" x14ac:dyDescent="0.2">
      <c r="A76" s="62" t="s">
        <v>81</v>
      </c>
      <c r="B76" s="62" t="s">
        <v>105</v>
      </c>
      <c r="C76" s="93" t="s">
        <v>122</v>
      </c>
      <c r="D76" s="51">
        <v>3</v>
      </c>
      <c r="E76" s="47"/>
      <c r="F76" s="47"/>
      <c r="G76" s="49"/>
      <c r="H76" s="53" t="s">
        <v>104</v>
      </c>
      <c r="I76" s="53" t="s">
        <v>73</v>
      </c>
      <c r="J76" s="55" t="s">
        <v>1</v>
      </c>
      <c r="K76" s="51">
        <v>3</v>
      </c>
      <c r="L76" s="47" t="s">
        <v>1</v>
      </c>
      <c r="M76" s="47" t="s">
        <v>1</v>
      </c>
      <c r="N76" s="46"/>
      <c r="O76" s="46"/>
    </row>
    <row r="77" spans="1:15" ht="18" customHeight="1" x14ac:dyDescent="0.2">
      <c r="A77" s="62" t="s">
        <v>57</v>
      </c>
      <c r="B77" s="62" t="s">
        <v>58</v>
      </c>
      <c r="C77" s="55" t="s">
        <v>116</v>
      </c>
      <c r="D77" s="51">
        <v>2</v>
      </c>
      <c r="E77" s="47"/>
      <c r="F77" s="47"/>
      <c r="G77" s="65"/>
      <c r="H77" s="53" t="s">
        <v>104</v>
      </c>
      <c r="I77" s="53" t="s">
        <v>73</v>
      </c>
      <c r="J77" s="55" t="s">
        <v>1</v>
      </c>
      <c r="K77" s="51">
        <v>3</v>
      </c>
      <c r="L77" s="47"/>
      <c r="M77" s="47"/>
      <c r="N77" s="46"/>
      <c r="O77" s="46"/>
    </row>
    <row r="78" spans="1:15" ht="18" customHeight="1" x14ac:dyDescent="0.2">
      <c r="A78" s="56"/>
      <c r="B78" s="56"/>
      <c r="C78" s="60" t="s">
        <v>1</v>
      </c>
      <c r="D78" s="58">
        <f>SUM(D73:D77)</f>
        <v>14</v>
      </c>
      <c r="E78" s="69"/>
      <c r="F78" s="49"/>
      <c r="G78" s="76"/>
      <c r="H78" s="45"/>
      <c r="I78" s="72"/>
      <c r="J78" s="77"/>
      <c r="K78" s="58">
        <f>SUM(K73:K77)</f>
        <v>14</v>
      </c>
      <c r="N78" s="46"/>
      <c r="O78" s="46"/>
    </row>
    <row r="79" spans="1:15" ht="18" customHeight="1" x14ac:dyDescent="0.2">
      <c r="B79" s="78"/>
      <c r="C79" s="79"/>
      <c r="D79" s="45"/>
      <c r="E79" s="80"/>
      <c r="F79" s="80"/>
      <c r="G79" s="76"/>
      <c r="H79" s="94"/>
      <c r="I79" s="81"/>
      <c r="J79" s="119" t="s">
        <v>106</v>
      </c>
      <c r="K79" s="118">
        <f>SUM(D56,K53,K63,D63,D70,K71,D78,K78)</f>
        <v>120</v>
      </c>
      <c r="L79" s="82"/>
      <c r="M79" s="82"/>
      <c r="N79" s="46"/>
      <c r="O79" s="46"/>
    </row>
    <row r="80" spans="1:15" ht="18" customHeight="1" x14ac:dyDescent="0.2">
      <c r="A80" s="83" t="s">
        <v>41</v>
      </c>
      <c r="B80" s="84"/>
      <c r="C80" s="85" t="s">
        <v>142</v>
      </c>
      <c r="E80" s="76"/>
      <c r="F80" s="76"/>
      <c r="G80" s="76"/>
      <c r="H80" s="95"/>
      <c r="I80" s="95"/>
      <c r="J80" s="86"/>
      <c r="K80" s="87"/>
      <c r="L80" s="82"/>
      <c r="M80" s="82"/>
      <c r="N80" s="46"/>
      <c r="O80" s="41"/>
    </row>
    <row r="81" spans="1:15" ht="18" customHeight="1" x14ac:dyDescent="0.2">
      <c r="A81" s="88" t="s">
        <v>74</v>
      </c>
      <c r="B81" s="88"/>
      <c r="C81" s="89" t="s">
        <v>143</v>
      </c>
      <c r="E81" s="76"/>
      <c r="F81" s="76"/>
      <c r="G81" s="76"/>
      <c r="H81" s="90"/>
      <c r="I81" s="96"/>
      <c r="J81" s="86"/>
      <c r="K81" s="49"/>
      <c r="L81" s="82"/>
      <c r="M81" s="82"/>
      <c r="N81" s="49"/>
      <c r="O81" s="41"/>
    </row>
    <row r="82" spans="1:15" ht="18" customHeight="1" x14ac:dyDescent="0.25">
      <c r="B82" s="113"/>
      <c r="C82" s="86"/>
      <c r="D82" s="111"/>
      <c r="E82" s="197"/>
      <c r="F82" s="197"/>
      <c r="G82" s="198"/>
      <c r="H82" s="90"/>
      <c r="I82" s="199"/>
      <c r="J82" s="86"/>
      <c r="K82" s="49"/>
      <c r="L82" s="82"/>
      <c r="M82" s="82"/>
      <c r="N82" s="49"/>
      <c r="O82" s="41"/>
    </row>
    <row r="83" spans="1:15" ht="24.75" customHeight="1" x14ac:dyDescent="0.2">
      <c r="A83" s="216" t="s">
        <v>161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49"/>
      <c r="O83" s="41"/>
    </row>
    <row r="84" spans="1:15" ht="18" customHeight="1" x14ac:dyDescent="0.2">
      <c r="N84" s="49"/>
    </row>
  </sheetData>
  <mergeCells count="20">
    <mergeCell ref="A83:M83"/>
    <mergeCell ref="A64:B64"/>
    <mergeCell ref="B45:C45"/>
    <mergeCell ref="J45:M45"/>
    <mergeCell ref="B46:C46"/>
    <mergeCell ref="J46:M46"/>
    <mergeCell ref="H64:I64"/>
    <mergeCell ref="F1:O1"/>
    <mergeCell ref="G44:M44"/>
    <mergeCell ref="D45:G45"/>
    <mergeCell ref="D46:G46"/>
    <mergeCell ref="A72:B72"/>
    <mergeCell ref="H72:I72"/>
    <mergeCell ref="D2:G2"/>
    <mergeCell ref="D3:G3"/>
    <mergeCell ref="B2:C2"/>
    <mergeCell ref="J2:M2"/>
    <mergeCell ref="B3:C3"/>
    <mergeCell ref="J3:M3"/>
    <mergeCell ref="A42:M42"/>
  </mergeCells>
  <conditionalFormatting sqref="F62 F68 F72 M59:M61 F55 F51 M67:M69">
    <cfRule type="cellIs" dxfId="8" priority="10" operator="between">
      <formula>"D"</formula>
      <formula>"F"</formula>
    </cfRule>
  </conditionalFormatting>
  <conditionalFormatting sqref="F69:F71 F61 F63 M62:M63 F54 F77 M76 M70:M71">
    <cfRule type="cellIs" dxfId="7" priority="11" operator="between">
      <formula>"F"</formula>
      <formula>"F"</formula>
    </cfRule>
  </conditionalFormatting>
  <conditionalFormatting sqref="M51">
    <cfRule type="cellIs" dxfId="6" priority="7" operator="between">
      <formula>"D"</formula>
      <formula>"F"</formula>
    </cfRule>
  </conditionalFormatting>
  <conditionalFormatting sqref="M49">
    <cfRule type="cellIs" dxfId="5" priority="6" operator="between">
      <formula>"D"</formula>
      <formula>"F"</formula>
    </cfRule>
  </conditionalFormatting>
  <conditionalFormatting sqref="F52">
    <cfRule type="cellIs" dxfId="4" priority="5" operator="between">
      <formula>"D"</formula>
      <formula>"F"</formula>
    </cfRule>
  </conditionalFormatting>
  <conditionalFormatting sqref="F53">
    <cfRule type="cellIs" dxfId="3" priority="4" operator="between">
      <formula>"F"</formula>
      <formula>"F"</formula>
    </cfRule>
  </conditionalFormatting>
  <conditionalFormatting sqref="M50">
    <cfRule type="cellIs" dxfId="2" priority="3" operator="between">
      <formula>"F"</formula>
      <formula>"F"</formula>
    </cfRule>
  </conditionalFormatting>
  <conditionalFormatting sqref="M65">
    <cfRule type="cellIs" dxfId="1" priority="2" operator="between">
      <formula>"F"</formula>
      <formula>"F"</formula>
    </cfRule>
  </conditionalFormatting>
  <conditionalFormatting sqref="F74">
    <cfRule type="cellIs" dxfId="0" priority="1" operator="between">
      <formula>"F"</formula>
      <formula>"F"</formula>
    </cfRule>
  </conditionalFormatting>
  <hyperlinks>
    <hyperlink ref="B55" r:id="rId1" display="Humanities/Arts/Diversity (SGR 4)"/>
    <hyperlink ref="I63" r:id="rId2" display="Humanities/Arts/Diversity (SGR 4)"/>
    <hyperlink ref="B63" r:id="rId3" display="Social Science/Diversity (SGR 3)"/>
    <hyperlink ref="A30" r:id="rId4"/>
  </hyperlinks>
  <pageMargins left="0.7" right="0.7" top="0.75" bottom="0.75" header="0.3" footer="0.3"/>
  <pageSetup scale="63" orientation="landscape" r:id="rId5"/>
  <rowBreaks count="1" manualBreakCount="1">
    <brk id="43" max="16383" man="1"/>
  </rowBreaks>
  <ignoredErrors>
    <ignoredError sqref="H14:I14 K14" formula="1"/>
  </ignoredErrors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0263D1-8B32-4BAB-A503-D1E1C849FF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16D220-6187-491F-A65F-526449E9A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46B892-F695-4164-B01D-8A0BC2831A7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OM Manufacturing Emphasis</vt:lpstr>
      <vt:lpstr>OM Electronics Emphasis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2017-05-04T14:31:41Z</cp:lastPrinted>
  <dcterms:created xsi:type="dcterms:W3CDTF">2011-09-23T19:24:55Z</dcterms:created>
  <dcterms:modified xsi:type="dcterms:W3CDTF">2017-05-25T13:04:04Z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