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NG\"/>
    </mc:Choice>
  </mc:AlternateContent>
  <bookViews>
    <workbookView xWindow="0" yWindow="0" windowWidth="22620" windowHeight="10455"/>
  </bookViews>
  <sheets>
    <sheet name="ME 4-YEAR PLAN" sheetId="5" r:id="rId1"/>
    <sheet name="ME Technical Electives" sheetId="6" r:id="rId2"/>
  </sheets>
  <definedNames>
    <definedName name="_xlnm.Print_Area" localSheetId="0">'ME 4-YEAR PLAN'!$A$1:$M$83</definedName>
  </definedNames>
  <calcPr calcId="162913"/>
</workbook>
</file>

<file path=xl/calcChain.xml><?xml version="1.0" encoding="utf-8"?>
<calcChain xmlns="http://schemas.openxmlformats.org/spreadsheetml/2006/main">
  <c r="K42" i="5" l="1"/>
  <c r="K54" i="5" l="1"/>
  <c r="K79" i="5" l="1"/>
  <c r="K71" i="5"/>
  <c r="K63" i="5"/>
  <c r="D80" i="5"/>
  <c r="D70" i="5"/>
  <c r="D62" i="5"/>
  <c r="D55" i="5"/>
  <c r="D6" i="5" l="1"/>
  <c r="D24" i="5" l="1"/>
  <c r="D21" i="5"/>
  <c r="D13" i="5"/>
  <c r="D10" i="5"/>
  <c r="D17" i="5" l="1"/>
  <c r="K81" i="5"/>
</calcChain>
</file>

<file path=xl/sharedStrings.xml><?xml version="1.0" encoding="utf-8"?>
<sst xmlns="http://schemas.openxmlformats.org/spreadsheetml/2006/main" count="367" uniqueCount="200">
  <si>
    <t>Student</t>
  </si>
  <si>
    <t>Minimum GPA</t>
  </si>
  <si>
    <t>CR</t>
  </si>
  <si>
    <t>SEM</t>
  </si>
  <si>
    <t>ENGL 101</t>
  </si>
  <si>
    <t>Composition I (SGR 1)</t>
  </si>
  <si>
    <t xml:space="preserve">Placement </t>
  </si>
  <si>
    <t xml:space="preserve">CHEM 112/L </t>
  </si>
  <si>
    <t xml:space="preserve">General Chemistry I and Lab </t>
  </si>
  <si>
    <t>MATH 125</t>
  </si>
  <si>
    <t>SPCM 101</t>
  </si>
  <si>
    <t>Fundamentals of Speech (SGR 2)</t>
  </si>
  <si>
    <t xml:space="preserve">PHYS 211/L </t>
  </si>
  <si>
    <t>EM 214</t>
  </si>
  <si>
    <t>MATH 123</t>
  </si>
  <si>
    <t xml:space="preserve">Calculus I (SGR 5) </t>
  </si>
  <si>
    <t>SGR #4</t>
  </si>
  <si>
    <t xml:space="preserve">Humanities/Arts Diversity (SGR 4) </t>
  </si>
  <si>
    <t>MATH 321</t>
  </si>
  <si>
    <t xml:space="preserve">Differential Equations </t>
  </si>
  <si>
    <t>EM 331</t>
  </si>
  <si>
    <t xml:space="preserve">PHYS 213/L </t>
  </si>
  <si>
    <t xml:space="preserve">University Physics II and Lab </t>
  </si>
  <si>
    <t>EM 215</t>
  </si>
  <si>
    <t>ME 312</t>
  </si>
  <si>
    <t>ME 311</t>
  </si>
  <si>
    <t>ME 241</t>
  </si>
  <si>
    <t xml:space="preserve">Engineering Materials </t>
  </si>
  <si>
    <t>EM 321</t>
  </si>
  <si>
    <t>MATH 225</t>
  </si>
  <si>
    <t xml:space="preserve">Calculus III </t>
  </si>
  <si>
    <t>ME 415</t>
  </si>
  <si>
    <t xml:space="preserve">Heat Transfer </t>
  </si>
  <si>
    <t xml:space="preserve">ME 311, EM 331, MATH 321 or consent </t>
  </si>
  <si>
    <t>ME 321</t>
  </si>
  <si>
    <t xml:space="preserve">Fundamentals of Machine Design </t>
  </si>
  <si>
    <t xml:space="preserve">ME 376/L </t>
  </si>
  <si>
    <t>ENGL 277</t>
  </si>
  <si>
    <t xml:space="preserve">Technical Writing in Engineering </t>
  </si>
  <si>
    <t xml:space="preserve">EE 302/L </t>
  </si>
  <si>
    <t xml:space="preserve">Basic Electrical Engineering II &amp; Lab </t>
  </si>
  <si>
    <t>EE 300/L</t>
  </si>
  <si>
    <t xml:space="preserve">EE 300/L </t>
  </si>
  <si>
    <t xml:space="preserve">Basic Electrical Engineering I &amp; Lab </t>
  </si>
  <si>
    <t>ME 421</t>
  </si>
  <si>
    <t xml:space="preserve">Design of Machine Elements </t>
  </si>
  <si>
    <t xml:space="preserve">STAT 381 </t>
  </si>
  <si>
    <t xml:space="preserve">Introduction to Probability &amp; Statistics </t>
  </si>
  <si>
    <t>ME 323</t>
  </si>
  <si>
    <t xml:space="preserve">Vibrations </t>
  </si>
  <si>
    <t xml:space="preserve">ME 479/L </t>
  </si>
  <si>
    <t xml:space="preserve">Mechanical Systems Design II and Lab </t>
  </si>
  <si>
    <t>ME 476</t>
  </si>
  <si>
    <t xml:space="preserve">Thermo-fluids Lab </t>
  </si>
  <si>
    <t>ME 451</t>
  </si>
  <si>
    <t xml:space="preserve">Automatic Controls </t>
  </si>
  <si>
    <t>ME 478</t>
  </si>
  <si>
    <t xml:space="preserve">Mechanical Systems Design I </t>
  </si>
  <si>
    <t>ME 452</t>
  </si>
  <si>
    <t xml:space="preserve">Dynamic Systems Lab </t>
  </si>
  <si>
    <t xml:space="preserve">SGR #3 </t>
  </si>
  <si>
    <t xml:space="preserve">Social Sciences/Diversity (SGR 3) </t>
  </si>
  <si>
    <t xml:space="preserve">Tech Electives </t>
  </si>
  <si>
    <t>SGR courses</t>
  </si>
  <si>
    <t>SGR Goal 1</t>
  </si>
  <si>
    <t>Written Communication (6 credits)</t>
  </si>
  <si>
    <t>GR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</si>
  <si>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</si>
  <si>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</si>
  <si>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</si>
  <si>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</si>
  <si>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</si>
  <si>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</si>
  <si>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</si>
  <si>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</si>
  <si>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</si>
  <si>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</si>
  <si>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Mechanics of Materials</t>
  </si>
  <si>
    <t>Statics</t>
  </si>
  <si>
    <t>University Physics I &amp; Lab</t>
  </si>
  <si>
    <t xml:space="preserve">Calculus II </t>
  </si>
  <si>
    <t xml:space="preserve">Dynamics </t>
  </si>
  <si>
    <t xml:space="preserve">Thermodynamics I </t>
  </si>
  <si>
    <t xml:space="preserve">Fluid Mechanics </t>
  </si>
  <si>
    <t xml:space="preserve">Thermodynamics II </t>
  </si>
  <si>
    <t xml:space="preserve">MATH 123, CHEM 112/L </t>
  </si>
  <si>
    <t>MATH 125, PHYS 213</t>
  </si>
  <si>
    <t>Measurements &amp; Instrumentation &amp; Lab</t>
  </si>
  <si>
    <t>EM 321, ME 321</t>
  </si>
  <si>
    <t>ME 376, EM 331, ME 312, ME 415</t>
  </si>
  <si>
    <t>Choose from list</t>
  </si>
  <si>
    <t>Tech Electives</t>
  </si>
  <si>
    <t>ABE 350-350L - Hydraulic and Pneumatic Systems and Lab Credits: 3</t>
  </si>
  <si>
    <t>CSC 130 - Visual Basic Programming (COM) Credits: 3</t>
  </si>
  <si>
    <t>OR CSC 150-150L - Computer Science I (COM) Credits: 3</t>
  </si>
  <si>
    <t>OR CSC 218 - Introduction to C/C++/Unix for Engineers Credits: 3</t>
  </si>
  <si>
    <t>ME 341-341L - Metallurgy and Lab Credits: 3</t>
  </si>
  <si>
    <t>ME 362 - Industrial Engineering Credits: 3</t>
  </si>
  <si>
    <t>ME 410 - Principles of HVAC Engineering Credits: 3</t>
  </si>
  <si>
    <t>ME 412 - Internal Combustion Engines Credits: 3 (D)</t>
  </si>
  <si>
    <t>ME 413 - Turbomachinery Credits: 3 (D)</t>
  </si>
  <si>
    <t>ME 438-438L - Machine Design-Case Studies and Lab Credits: 3 (D)</t>
  </si>
  <si>
    <t>ME 494 - Internship Credits: (1-3) (D)</t>
  </si>
  <si>
    <t>ME 497 - Cooperative Education Credits: (1-3) (D)</t>
  </si>
  <si>
    <t>ME 498 - Undergraduate Scholarship/Research (COM) Credits: 1-3</t>
  </si>
  <si>
    <t>PHYS 331 - Introduction to Modern Physics (COM) Credits: 3</t>
  </si>
  <si>
    <t>NE 435 - Introduction to Nuclear Engineering Credits: 3</t>
  </si>
  <si>
    <t>First Year Fall Courses</t>
  </si>
  <si>
    <t>First Year Spring Courses</t>
  </si>
  <si>
    <t>Second Year Fall Courses</t>
  </si>
  <si>
    <t>Third Year Fall Courses</t>
  </si>
  <si>
    <t>Third Year Spring Courses</t>
  </si>
  <si>
    <t>Fourth Year Fall Courses</t>
  </si>
  <si>
    <t>Fourth Year Spring Courses</t>
  </si>
  <si>
    <t>EM 215, EM 321, Math 331 or Math 471</t>
  </si>
  <si>
    <t>Major Courses</t>
  </si>
  <si>
    <t>GE 231</t>
  </si>
  <si>
    <t>ME 121/L</t>
  </si>
  <si>
    <t>Production and Fabrication Processes</t>
  </si>
  <si>
    <t>ME 212/L</t>
  </si>
  <si>
    <t>Mechanical Engineering Design Technologies</t>
  </si>
  <si>
    <t>ME 230/L</t>
  </si>
  <si>
    <t>Engineering Design Methods</t>
  </si>
  <si>
    <t>EM 214, ME 121/121L, ME 212/212L</t>
  </si>
  <si>
    <t xml:space="preserve">MATH 123, CHEM 112/112L </t>
  </si>
  <si>
    <t xml:space="preserve">PHYS 211/211L </t>
  </si>
  <si>
    <t>Second Year Spring Courses</t>
  </si>
  <si>
    <t xml:space="preserve"> </t>
  </si>
  <si>
    <t>MATH 321 (or MATH 225)</t>
  </si>
  <si>
    <t>MATH 331 (or 471)</t>
  </si>
  <si>
    <t>Adanced Engineering Math (or Numerical Analysis)</t>
  </si>
  <si>
    <t>GE 310 - Geometric Dimensioning and Tolerancing Credits: 2</t>
  </si>
  <si>
    <t>PHYS 211/L , MATH 123</t>
  </si>
  <si>
    <t xml:space="preserve">ENGL 277, Co-reqs: EM 321, EM 331 </t>
  </si>
  <si>
    <t xml:space="preserve">EE 300/L or consent, MATH 331 or MATH 471 </t>
  </si>
  <si>
    <t>ME 421, MATH 331 or MATH 471</t>
  </si>
  <si>
    <t>ME 414 - Air Pollution Control Credits: 3 (D)</t>
  </si>
  <si>
    <t>ME 416 - Renewable Energy Systems</t>
  </si>
  <si>
    <t>ME 417-417L - Computer-Aided Engineering and Lab Credits: 3 (D)</t>
  </si>
  <si>
    <t>ME 418 - Design of Thermal Systems Credits: 3 (D)</t>
  </si>
  <si>
    <t>ME 431 - Aerodynamics Credits: 3 (D)</t>
  </si>
  <si>
    <t>ME 433-433L - Non-Destructive Testing and Evaluation and Lab</t>
  </si>
  <si>
    <t>ME 437 - Gas Dynamics I Credits: 3</t>
  </si>
  <si>
    <t>ME 439-439 - HVAC System Design and Lab Credits: 3 (D)</t>
  </si>
  <si>
    <t>ME 440 - Computer-Aided Design Credits: 3 (D)</t>
  </si>
  <si>
    <t>ME 442  Applications of CFD – 3 cr</t>
  </si>
  <si>
    <t>ME 461 - Analysis and Design of Industrial Systems Credits: 3 (D)</t>
  </si>
  <si>
    <t>ME 492 - Topics Credits: (1-5) (D)</t>
  </si>
  <si>
    <r>
      <t>The 15 credits of technical electives may be chosen from the following list. At least two courses must be in design</t>
    </r>
    <r>
      <rPr>
        <b/>
        <sz val="10"/>
        <rFont val="Times New Roman"/>
        <family val="1"/>
      </rPr>
      <t>, identified by a (D).</t>
    </r>
    <r>
      <rPr>
        <sz val="10"/>
        <rFont val="Times New Roman"/>
        <family val="1"/>
      </rPr>
      <t xml:space="preserve"> At least three of the electives must have the ME prefix. Courses not listed may qualify as technical electives with departmental approval.</t>
    </r>
  </si>
  <si>
    <r>
      <t xml:space="preserve">MATH 123 / </t>
    </r>
    <r>
      <rPr>
        <sz val="9"/>
        <rFont val="Times New Roman"/>
        <family val="1"/>
      </rPr>
      <t>minimum grade of "C"</t>
    </r>
  </si>
  <si>
    <r>
      <rPr>
        <sz val="9"/>
        <color rgb="FFFF0000"/>
        <rFont val="Times New Roman"/>
        <family val="1"/>
      </rPr>
      <t>MATH 115 /</t>
    </r>
    <r>
      <rPr>
        <sz val="9"/>
        <rFont val="Times New Roman"/>
        <family val="1"/>
      </rPr>
      <t xml:space="preserve"> or consent</t>
    </r>
  </si>
  <si>
    <r>
      <t>EM 214/</t>
    </r>
    <r>
      <rPr>
        <sz val="9"/>
        <rFont val="Times New Roman"/>
        <family val="1"/>
      </rPr>
      <t xml:space="preserve"> minimum grade of "C"</t>
    </r>
  </si>
  <si>
    <r>
      <t xml:space="preserve">PHYS 211/L &amp; EM 215/ </t>
    </r>
    <r>
      <rPr>
        <sz val="9"/>
        <rFont val="Times New Roman"/>
        <family val="1"/>
      </rPr>
      <t>minimum grade of "C"</t>
    </r>
  </si>
  <si>
    <r>
      <t xml:space="preserve">EM 214/ </t>
    </r>
    <r>
      <rPr>
        <sz val="9"/>
        <rFont val="Times New Roman"/>
        <family val="1"/>
      </rPr>
      <t>minimum grade of "C"</t>
    </r>
  </si>
  <si>
    <r>
      <rPr>
        <sz val="9"/>
        <color rgb="FFFF0000"/>
        <rFont val="Times New Roman"/>
        <family val="1"/>
      </rPr>
      <t>ME 311, MATH 321/</t>
    </r>
    <r>
      <rPr>
        <sz val="9"/>
        <rFont val="Times New Roman"/>
        <family val="1"/>
      </rPr>
      <t xml:space="preserve"> minimum grade of "C"</t>
    </r>
  </si>
  <si>
    <r>
      <rPr>
        <sz val="9"/>
        <color rgb="FFFF0000"/>
        <rFont val="Times New Roman"/>
        <family val="1"/>
      </rPr>
      <t>EM 215,</t>
    </r>
    <r>
      <rPr>
        <sz val="9"/>
        <rFont val="Times New Roman"/>
        <family val="1"/>
      </rPr>
      <t xml:space="preserve"> minimum grade of "C"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</si>
  <si>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</si>
  <si>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</si>
  <si>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</si>
  <si>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</si>
  <si>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</si>
  <si>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Major/College Requirements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</si>
  <si>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</si>
  <si>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</si>
  <si>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Comments/Notes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</si>
  <si>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</si>
  <si>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</si>
  <si>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Bachelor of Science
Major: Mechanical Engineering
2017-2018 Sample 4-Year Plan</t>
  </si>
  <si>
    <t>ECON 201</t>
  </si>
  <si>
    <t xml:space="preserve">Microeconomics (SGR 3) </t>
  </si>
  <si>
    <t>GE 101</t>
  </si>
  <si>
    <t>Intro to Engineering &amp; Technical Prof.</t>
  </si>
  <si>
    <t>Technology, Society, and Ethics</t>
  </si>
  <si>
    <t>ME 490</t>
  </si>
  <si>
    <t>Seminar</t>
  </si>
  <si>
    <t>Technology Society &amp; Ethics</t>
  </si>
  <si>
    <t>2.00*</t>
  </si>
  <si>
    <t>Humanities/Arts Diversity (SGR 4)</t>
  </si>
  <si>
    <t xml:space="preserve">ME 491 - Independent Study Credits: (1-3) (D) </t>
  </si>
  <si>
    <t>*Minimum overall GPA of 2.0 (C average) in Mathematics/Statistics courses required.</t>
  </si>
  <si>
    <t>*Minimum overall GPA of 2.0 (C average) in all ME-prefix courses required.</t>
  </si>
  <si>
    <t>ENGL 032; ENGL 033 or placement</t>
  </si>
  <si>
    <t>Humanities and Arts/Diversity (SGR 4)</t>
  </si>
  <si>
    <r>
      <t>Placement or MATH 115/</t>
    </r>
    <r>
      <rPr>
        <sz val="9"/>
        <rFont val="Times New Roman"/>
        <family val="1"/>
      </rPr>
      <t>minimum grade of "C"</t>
    </r>
  </si>
  <si>
    <t>ME 323 or ME 478</t>
  </si>
  <si>
    <t/>
  </si>
  <si>
    <t>For more information on Honors College program requirements and to view the Honors Academic Advising Guide Sheet:</t>
  </si>
  <si>
    <t>MATH 102</t>
  </si>
  <si>
    <r>
      <rPr>
        <sz val="9"/>
        <color rgb="FFFF0000"/>
        <rFont val="Times New Roman"/>
        <family val="1"/>
      </rPr>
      <t xml:space="preserve">MATH 123 </t>
    </r>
    <r>
      <rPr>
        <sz val="9"/>
        <rFont val="Times New Roman"/>
        <family val="1"/>
      </rPr>
      <t>/ minimum grade of "C"</t>
    </r>
  </si>
  <si>
    <r>
      <rPr>
        <sz val="9"/>
        <color rgb="FFFF0000"/>
        <rFont val="Times New Roman"/>
        <family val="1"/>
      </rPr>
      <t>Placement or MATH 115</t>
    </r>
    <r>
      <rPr>
        <sz val="9"/>
        <rFont val="Times New Roman"/>
        <family val="1"/>
      </rPr>
      <t>/minimum grade of "C"</t>
    </r>
  </si>
  <si>
    <r>
      <rPr>
        <sz val="9"/>
        <color rgb="FFFF0000"/>
        <rFont val="Times New Roman"/>
        <family val="1"/>
      </rPr>
      <t>MATH 123</t>
    </r>
    <r>
      <rPr>
        <sz val="9"/>
        <rFont val="Times New Roman"/>
        <family val="1"/>
      </rPr>
      <t xml:space="preserve"> / minimum grade of "C"</t>
    </r>
  </si>
  <si>
    <r>
      <rPr>
        <sz val="9"/>
        <color rgb="FFFF0000"/>
        <rFont val="Times New Roman"/>
        <family val="1"/>
      </rPr>
      <t>EM 214</t>
    </r>
    <r>
      <rPr>
        <sz val="9"/>
        <rFont val="Times New Roman"/>
        <family val="1"/>
      </rPr>
      <t>/ minimum grade of "C"</t>
    </r>
  </si>
  <si>
    <r>
      <rPr>
        <sz val="9"/>
        <color rgb="FFFF0000"/>
        <rFont val="Times New Roman"/>
        <family val="1"/>
      </rPr>
      <t>PHYS 211/L &amp; EM 215</t>
    </r>
    <r>
      <rPr>
        <sz val="9"/>
        <rFont val="Times New Roman"/>
        <family val="1"/>
      </rPr>
      <t>/ minimum grade of "C"</t>
    </r>
  </si>
  <si>
    <r>
      <rPr>
        <sz val="9"/>
        <color rgb="FFFF0000"/>
        <rFont val="Times New Roman"/>
        <family val="1"/>
      </rPr>
      <t>ME 311, MATH 321</t>
    </r>
    <r>
      <rPr>
        <sz val="9"/>
        <rFont val="Times New Roman"/>
        <family val="1"/>
      </rPr>
      <t>/ minimum grade of "C"</t>
    </r>
  </si>
  <si>
    <t>EM 215, EM 321, Math 331 or MATH 471</t>
  </si>
  <si>
    <r>
      <t xml:space="preserve">MATH 115 </t>
    </r>
    <r>
      <rPr>
        <sz val="9"/>
        <color theme="1"/>
        <rFont val="Times New Roman"/>
        <family val="1"/>
      </rPr>
      <t>or consent</t>
    </r>
  </si>
  <si>
    <r>
      <t xml:space="preserve">ME 311, EM 331, MATH 321 </t>
    </r>
    <r>
      <rPr>
        <sz val="9"/>
        <color theme="1"/>
        <rFont val="Times New Roman"/>
        <family val="1"/>
      </rPr>
      <t xml:space="preserve">or consent </t>
    </r>
  </si>
  <si>
    <r>
      <rPr>
        <sz val="9"/>
        <color rgb="FFFF0000"/>
        <rFont val="Times New Roman"/>
        <family val="1"/>
      </rPr>
      <t>EM 215</t>
    </r>
    <r>
      <rPr>
        <sz val="9"/>
        <color theme="1"/>
        <rFont val="Times New Roman"/>
        <family val="1"/>
      </rPr>
      <t xml:space="preserve">/ </t>
    </r>
    <r>
      <rPr>
        <sz val="9"/>
        <rFont val="Times New Roman"/>
        <family val="1"/>
      </rPr>
      <t>minimum grade of "C"</t>
    </r>
  </si>
  <si>
    <t>ENGL 101 and GE 101, GE 109, PHYS 109, or PHYS 119, or consent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</si>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</sst>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u/>
      <sz val="10"/>
      <color theme="10"/>
      <name val="Times New Roman"/>
      <family val="1"/>
    </font>
    <font>
      <sz val="11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u/>
      <sz val="9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9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/>
    <xf numFmtId="0" fontId="10" fillId="0" borderId="0" xfId="3" applyFont="1" applyAlignment="1">
      <alignment horizontal="left" vertical="center" indent="3"/>
    </xf>
    <xf numFmtId="0" fontId="6" fillId="0" borderId="0" xfId="0" applyFont="1" applyBorder="1" applyAlignment="1">
      <alignment horizontal="left"/>
    </xf>
    <xf numFmtId="0" fontId="6" fillId="0" borderId="0" xfId="0" quotePrefix="1" applyFont="1" applyFill="1" applyBorder="1"/>
    <xf numFmtId="0" fontId="9" fillId="0" borderId="0" xfId="0" quotePrefix="1" applyFont="1" applyFill="1" applyBorder="1"/>
    <xf numFmtId="0" fontId="11" fillId="0" borderId="0" xfId="3" applyFont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9" fillId="0" borderId="0" xfId="0" applyNumberFormat="1" applyFont="1" applyFill="1" applyBorder="1"/>
    <xf numFmtId="16" fontId="6" fillId="0" borderId="0" xfId="0" quotePrefix="1" applyNumberFormat="1" applyFont="1" applyFill="1" applyBorder="1" applyAlignment="1">
      <alignment horizontal="center"/>
    </xf>
    <xf numFmtId="16" fontId="6" fillId="0" borderId="0" xfId="0" applyNumberFormat="1" applyFont="1" applyFill="1" applyBorder="1"/>
    <xf numFmtId="0" fontId="7" fillId="0" borderId="0" xfId="0" quotePrefix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/>
    <xf numFmtId="0" fontId="7" fillId="0" borderId="0" xfId="0" applyFont="1"/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15" fillId="0" borderId="0" xfId="0" applyFont="1" applyFill="1" applyBorder="1"/>
    <xf numFmtId="0" fontId="15" fillId="0" borderId="3" xfId="2" applyFont="1" applyFill="1" applyBorder="1" applyAlignment="1">
      <alignment horizontal="center"/>
    </xf>
    <xf numFmtId="0" fontId="18" fillId="0" borderId="0" xfId="0" applyFont="1" applyFill="1" applyBorder="1"/>
    <xf numFmtId="0" fontId="5" fillId="0" borderId="0" xfId="0" applyFont="1" applyFill="1" applyBorder="1"/>
    <xf numFmtId="0" fontId="15" fillId="2" borderId="0" xfId="2" applyFont="1" applyFill="1" applyBorder="1" applyAlignment="1">
      <alignment horizontal="left"/>
    </xf>
    <xf numFmtId="0" fontId="23" fillId="2" borderId="0" xfId="2" applyFont="1" applyFill="1" applyBorder="1" applyAlignment="1">
      <alignment horizontal="left"/>
    </xf>
    <xf numFmtId="0" fontId="15" fillId="3" borderId="0" xfId="2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2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18" fillId="0" borderId="0" xfId="1" quotePrefix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5" fillId="0" borderId="0" xfId="4" applyFont="1" applyFill="1" applyBorder="1"/>
    <xf numFmtId="0" fontId="27" fillId="0" borderId="0" xfId="0" applyFont="1" applyAlignment="1">
      <alignment vertical="center" wrapText="1"/>
    </xf>
    <xf numFmtId="0" fontId="5" fillId="0" borderId="0" xfId="4" applyFont="1" applyAlignment="1">
      <alignment horizontal="right"/>
    </xf>
    <xf numFmtId="0" fontId="5" fillId="0" borderId="1" xfId="4" applyFont="1" applyBorder="1" applyAlignment="1">
      <alignment horizontal="center" wrapText="1"/>
    </xf>
    <xf numFmtId="0" fontId="5" fillId="0" borderId="0" xfId="4" applyFont="1" applyAlignment="1">
      <alignment horizontal="right" wrapText="1"/>
    </xf>
    <xf numFmtId="0" fontId="27" fillId="0" borderId="0" xfId="0" applyFont="1"/>
    <xf numFmtId="2" fontId="28" fillId="0" borderId="2" xfId="4" applyNumberFormat="1" applyFont="1" applyBorder="1" applyAlignment="1">
      <alignment horizontal="center" wrapText="1"/>
    </xf>
    <xf numFmtId="0" fontId="15" fillId="0" borderId="0" xfId="4" applyFont="1" applyFill="1"/>
    <xf numFmtId="0" fontId="15" fillId="0" borderId="0" xfId="4" applyFont="1" applyFill="1" applyAlignment="1">
      <alignment horizontal="center"/>
    </xf>
    <xf numFmtId="2" fontId="16" fillId="0" borderId="0" xfId="4" applyNumberFormat="1" applyFont="1" applyBorder="1" applyAlignment="1">
      <alignment horizontal="center" wrapText="1"/>
    </xf>
    <xf numFmtId="0" fontId="5" fillId="0" borderId="0" xfId="4" applyFont="1" applyAlignment="1">
      <alignment horizontal="center" wrapText="1"/>
    </xf>
    <xf numFmtId="14" fontId="9" fillId="0" borderId="0" xfId="4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8" fillId="0" borderId="0" xfId="0" applyFont="1" applyBorder="1"/>
    <xf numFmtId="0" fontId="18" fillId="0" borderId="0" xfId="4" applyFont="1" applyFill="1" applyAlignment="1">
      <alignment horizontal="center"/>
    </xf>
    <xf numFmtId="0" fontId="15" fillId="0" borderId="0" xfId="4" applyFont="1" applyFill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left"/>
    </xf>
    <xf numFmtId="0" fontId="15" fillId="5" borderId="3" xfId="2" applyFont="1" applyFill="1" applyBorder="1" applyAlignment="1">
      <alignment horizontal="left"/>
    </xf>
    <xf numFmtId="0" fontId="15" fillId="5" borderId="3" xfId="2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7" fillId="5" borderId="3" xfId="0" applyFont="1" applyFill="1" applyBorder="1"/>
    <xf numFmtId="0" fontId="15" fillId="5" borderId="3" xfId="3" applyFont="1" applyFill="1" applyBorder="1" applyAlignment="1">
      <alignment horizontal="left"/>
    </xf>
    <xf numFmtId="0" fontId="15" fillId="0" borderId="0" xfId="4" applyFont="1" applyFill="1" applyBorder="1" applyAlignment="1">
      <alignment horizontal="right"/>
    </xf>
    <xf numFmtId="1" fontId="18" fillId="0" borderId="3" xfId="4" applyNumberFormat="1" applyFont="1" applyFill="1" applyBorder="1" applyAlignment="1">
      <alignment horizontal="center"/>
    </xf>
    <xf numFmtId="0" fontId="18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left"/>
    </xf>
    <xf numFmtId="0" fontId="15" fillId="0" borderId="7" xfId="2" applyFont="1" applyFill="1" applyBorder="1" applyAlignment="1">
      <alignment horizontal="left"/>
    </xf>
    <xf numFmtId="0" fontId="18" fillId="0" borderId="3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7" fillId="6" borderId="3" xfId="0" applyFont="1" applyFill="1" applyBorder="1" applyAlignment="1">
      <alignment horizontal="left"/>
    </xf>
    <xf numFmtId="0" fontId="22" fillId="0" borderId="3" xfId="2" applyFont="1" applyFill="1" applyBorder="1" applyAlignment="1">
      <alignment horizontal="left"/>
    </xf>
    <xf numFmtId="0" fontId="18" fillId="0" borderId="3" xfId="2" applyFont="1" applyFill="1" applyBorder="1" applyAlignment="1">
      <alignment horizontal="center"/>
    </xf>
    <xf numFmtId="0" fontId="15" fillId="0" borderId="3" xfId="2" applyFont="1" applyFill="1" applyBorder="1" applyAlignment="1">
      <alignment horizontal="left"/>
    </xf>
    <xf numFmtId="0" fontId="18" fillId="0" borderId="5" xfId="2" applyFont="1" applyFill="1" applyBorder="1" applyAlignment="1">
      <alignment horizontal="center"/>
    </xf>
    <xf numFmtId="0" fontId="15" fillId="6" borderId="3" xfId="0" applyFont="1" applyFill="1" applyBorder="1" applyAlignment="1">
      <alignment horizontal="left"/>
    </xf>
    <xf numFmtId="0" fontId="22" fillId="0" borderId="3" xfId="2" quotePrefix="1" applyNumberFormat="1" applyFont="1" applyFill="1" applyBorder="1" applyAlignment="1">
      <alignment horizontal="left"/>
    </xf>
    <xf numFmtId="0" fontId="22" fillId="0" borderId="3" xfId="2" quotePrefix="1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left"/>
    </xf>
    <xf numFmtId="0" fontId="15" fillId="0" borderId="4" xfId="2" applyFont="1" applyFill="1" applyBorder="1" applyAlignment="1">
      <alignment horizontal="left"/>
    </xf>
    <xf numFmtId="0" fontId="15" fillId="0" borderId="4" xfId="2" applyFont="1" applyFill="1" applyBorder="1" applyAlignment="1">
      <alignment horizontal="center"/>
    </xf>
    <xf numFmtId="0" fontId="22" fillId="0" borderId="3" xfId="2" applyFont="1" applyFill="1" applyBorder="1" applyAlignment="1">
      <alignment horizontal="left" wrapText="1"/>
    </xf>
    <xf numFmtId="0" fontId="15" fillId="0" borderId="5" xfId="2" applyFont="1" applyFill="1" applyBorder="1" applyAlignment="1">
      <alignment horizontal="center"/>
    </xf>
    <xf numFmtId="0" fontId="18" fillId="0" borderId="10" xfId="2" applyFont="1" applyFill="1" applyBorder="1" applyAlignment="1">
      <alignment horizontal="left"/>
    </xf>
    <xf numFmtId="0" fontId="18" fillId="0" borderId="10" xfId="2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4" xfId="2" applyFont="1" applyFill="1" applyBorder="1" applyAlignment="1">
      <alignment horizontal="left"/>
    </xf>
    <xf numFmtId="0" fontId="22" fillId="0" borderId="5" xfId="2" applyFont="1" applyFill="1" applyBorder="1" applyAlignment="1">
      <alignment horizontal="left"/>
    </xf>
    <xf numFmtId="0" fontId="22" fillId="0" borderId="5" xfId="2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11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2" applyFont="1" applyFill="1" applyBorder="1" applyAlignment="1">
      <alignment horizontal="left"/>
    </xf>
    <xf numFmtId="0" fontId="15" fillId="0" borderId="15" xfId="2" applyFont="1" applyFill="1" applyBorder="1" applyAlignment="1">
      <alignment horizontal="center"/>
    </xf>
    <xf numFmtId="0" fontId="22" fillId="0" borderId="14" xfId="2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15" fillId="0" borderId="15" xfId="1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4" xfId="2" applyFont="1" applyFill="1" applyBorder="1"/>
    <xf numFmtId="0" fontId="15" fillId="0" borderId="15" xfId="2" applyFont="1" applyFill="1" applyBorder="1"/>
    <xf numFmtId="0" fontId="15" fillId="0" borderId="16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5" borderId="3" xfId="2" applyFont="1" applyFill="1" applyBorder="1" applyAlignment="1">
      <alignment horizontal="left"/>
    </xf>
    <xf numFmtId="0" fontId="22" fillId="5" borderId="3" xfId="2" quotePrefix="1" applyFont="1" applyFill="1" applyBorder="1" applyAlignment="1">
      <alignment horizontal="left"/>
    </xf>
    <xf numFmtId="0" fontId="22" fillId="0" borderId="3" xfId="0" applyFont="1" applyFill="1" applyBorder="1" applyAlignment="1">
      <alignment horizontal="left" wrapText="1"/>
    </xf>
    <xf numFmtId="0" fontId="16" fillId="0" borderId="0" xfId="2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 wrapText="1"/>
    </xf>
    <xf numFmtId="0" fontId="4" fillId="0" borderId="8" xfId="4" applyFont="1" applyBorder="1" applyAlignment="1">
      <alignment horizontal="center"/>
    </xf>
    <xf numFmtId="0" fontId="5" fillId="0" borderId="0" xfId="4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" xfId="4" applyFont="1" applyFill="1" applyBorder="1" applyAlignment="1">
      <alignment horizontal="center"/>
    </xf>
    <xf numFmtId="0" fontId="4" fillId="0" borderId="9" xfId="4" applyFont="1" applyBorder="1" applyAlignment="1">
      <alignment horizontal="center"/>
    </xf>
    <xf numFmtId="2" fontId="28" fillId="0" borderId="0" xfId="4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4" fillId="0" borderId="2" xfId="4" applyFont="1" applyFill="1" applyBorder="1" applyAlignment="1">
      <alignment horizontal="center"/>
    </xf>
    <xf numFmtId="0" fontId="31" fillId="0" borderId="14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15" xfId="3" applyFont="1" applyFill="1" applyBorder="1" applyAlignment="1">
      <alignment horizontal="left" vertical="center" wrapText="1"/>
    </xf>
    <xf numFmtId="0" fontId="30" fillId="0" borderId="0" xfId="4" applyFont="1" applyFill="1" applyBorder="1" applyAlignment="1">
      <alignment horizontal="center"/>
    </xf>
    <xf numFmtId="0" fontId="4" fillId="0" borderId="0" xfId="0" applyFont="1" applyAlignment="1">
      <alignment vertical="top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93FFFF"/>
      <color rgb="FFFFFF66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127004</xdr:rowOff>
    </xdr:from>
    <xdr:to>
      <xdr:col>2</xdr:col>
      <xdr:colOff>601147</xdr:colOff>
      <xdr:row>1</xdr:row>
      <xdr:rowOff>24288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127004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43</xdr:row>
      <xdr:rowOff>127004</xdr:rowOff>
    </xdr:from>
    <xdr:ext cx="3709474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127004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9"/>
  <sheetViews>
    <sheetView tabSelected="1" zoomScaleNormal="100" zoomScaleSheetLayoutView="100" workbookViewId="0">
      <selection activeCell="J5" sqref="J5"/>
    </sheetView>
  </sheetViews>
  <sheetFormatPr defaultColWidth="9.140625" defaultRowHeight="18" customHeight="1" x14ac:dyDescent="0.2"/>
  <cols>
    <col min="1" max="1" width="13.5703125" style="25" customWidth="1"/>
    <col min="2" max="2" width="35.7109375" style="25" customWidth="1"/>
    <col min="3" max="3" width="36.85546875" style="25" customWidth="1"/>
    <col min="4" max="6" width="4.7109375" style="24" customWidth="1"/>
    <col min="7" max="7" width="2.140625" style="24" customWidth="1"/>
    <col min="8" max="8" width="13.5703125" style="25" customWidth="1"/>
    <col min="9" max="9" width="35.7109375" style="25" customWidth="1"/>
    <col min="10" max="10" width="36.85546875" style="25" customWidth="1"/>
    <col min="11" max="11" width="5" style="24" customWidth="1"/>
    <col min="12" max="13" width="4.7109375" style="24" customWidth="1"/>
    <col min="14" max="14" width="6.5703125" style="24" customWidth="1"/>
    <col min="15" max="15" width="2.7109375" style="25" customWidth="1"/>
    <col min="16" max="16" width="3.7109375" style="26" customWidth="1"/>
    <col min="17" max="16384" width="9.140625" style="26"/>
  </cols>
  <sheetData>
    <row r="1" spans="1:15" s="50" customFormat="1" ht="60.75" customHeight="1" x14ac:dyDescent="0.3">
      <c r="B1" s="132"/>
      <c r="C1" s="132"/>
      <c r="D1" s="133" t="s">
        <v>167</v>
      </c>
      <c r="E1" s="133"/>
      <c r="F1" s="133"/>
      <c r="G1" s="133"/>
      <c r="H1" s="133"/>
      <c r="I1" s="133"/>
      <c r="J1" s="133"/>
      <c r="K1" s="133"/>
      <c r="L1" s="133"/>
      <c r="M1" s="133"/>
      <c r="N1" s="51"/>
      <c r="O1" s="51"/>
    </row>
    <row r="2" spans="1:15" s="50" customFormat="1" ht="17.100000000000001" customHeight="1" x14ac:dyDescent="0.2">
      <c r="A2" s="52" t="s">
        <v>0</v>
      </c>
      <c r="B2" s="134"/>
      <c r="C2" s="134"/>
      <c r="D2" s="135" t="s">
        <v>156</v>
      </c>
      <c r="E2" s="136"/>
      <c r="F2" s="136"/>
      <c r="G2" s="136"/>
      <c r="H2" s="53"/>
      <c r="I2" s="54" t="s">
        <v>157</v>
      </c>
      <c r="J2" s="137"/>
      <c r="K2" s="137"/>
      <c r="L2" s="137"/>
      <c r="M2" s="137"/>
      <c r="O2" s="55"/>
    </row>
    <row r="3" spans="1:15" s="57" customFormat="1" ht="17.100000000000001" customHeight="1" x14ac:dyDescent="0.2">
      <c r="A3" s="52" t="s">
        <v>158</v>
      </c>
      <c r="B3" s="138"/>
      <c r="C3" s="138"/>
      <c r="D3" s="139" t="s">
        <v>1</v>
      </c>
      <c r="E3" s="140"/>
      <c r="F3" s="140"/>
      <c r="G3" s="140"/>
      <c r="H3" s="56" t="s">
        <v>176</v>
      </c>
      <c r="I3" s="54" t="s">
        <v>159</v>
      </c>
      <c r="J3" s="141"/>
      <c r="K3" s="141"/>
      <c r="L3" s="141"/>
      <c r="M3" s="141"/>
    </row>
    <row r="4" spans="1:15" s="57" customFormat="1" ht="6.75" customHeight="1" x14ac:dyDescent="0.25">
      <c r="A4" s="27"/>
      <c r="D4" s="58"/>
      <c r="E4" s="58"/>
      <c r="F4" s="58"/>
      <c r="G4" s="58"/>
      <c r="H4" s="59"/>
      <c r="I4" s="60"/>
      <c r="J4" s="60"/>
      <c r="K4" s="61"/>
      <c r="L4" s="62"/>
      <c r="M4" s="62"/>
    </row>
    <row r="5" spans="1:15" s="50" customFormat="1" ht="17.100000000000001" customHeight="1" x14ac:dyDescent="0.2">
      <c r="A5" s="37" t="s">
        <v>160</v>
      </c>
      <c r="B5" s="37"/>
      <c r="C5" s="29" t="s">
        <v>199</v>
      </c>
      <c r="D5" s="33" t="s">
        <v>2</v>
      </c>
      <c r="E5" s="33" t="s">
        <v>3</v>
      </c>
      <c r="F5" s="33" t="s">
        <v>66</v>
      </c>
      <c r="G5" s="63"/>
      <c r="H5" s="65" t="s">
        <v>161</v>
      </c>
      <c r="I5" s="57"/>
      <c r="J5" s="29" t="s">
        <v>199</v>
      </c>
      <c r="K5" s="66">
        <v>97</v>
      </c>
      <c r="L5" s="33" t="s">
        <v>3</v>
      </c>
      <c r="M5" s="33" t="s">
        <v>66</v>
      </c>
    </row>
    <row r="6" spans="1:15" s="57" customFormat="1" ht="19.5" customHeight="1" x14ac:dyDescent="0.25">
      <c r="A6" s="38" t="s">
        <v>64</v>
      </c>
      <c r="B6" s="38" t="s">
        <v>65</v>
      </c>
      <c r="C6" s="37"/>
      <c r="D6" s="46">
        <f>SUM(D7:D8)</f>
        <v>6</v>
      </c>
      <c r="E6" s="33"/>
      <c r="F6" s="28"/>
      <c r="G6" s="64"/>
      <c r="H6" s="70" t="s">
        <v>42</v>
      </c>
      <c r="I6" s="70" t="s">
        <v>43</v>
      </c>
      <c r="J6" s="127" t="s">
        <v>86</v>
      </c>
      <c r="K6" s="72">
        <v>3</v>
      </c>
      <c r="L6" s="73"/>
      <c r="M6" s="73"/>
      <c r="N6" s="67"/>
    </row>
    <row r="7" spans="1:15" ht="18" customHeight="1" x14ac:dyDescent="0.2">
      <c r="A7" s="68" t="s">
        <v>4</v>
      </c>
      <c r="B7" s="68" t="s">
        <v>5</v>
      </c>
      <c r="C7" s="123" t="s">
        <v>181</v>
      </c>
      <c r="D7" s="69">
        <v>3</v>
      </c>
      <c r="E7" s="69" t="s">
        <v>185</v>
      </c>
      <c r="F7" s="69" t="s">
        <v>185</v>
      </c>
      <c r="G7" s="28"/>
      <c r="H7" s="70" t="s">
        <v>39</v>
      </c>
      <c r="I7" s="70" t="s">
        <v>40</v>
      </c>
      <c r="J7" s="128" t="s">
        <v>41</v>
      </c>
      <c r="K7" s="72">
        <v>3</v>
      </c>
      <c r="L7" s="74"/>
      <c r="M7" s="74"/>
      <c r="N7" s="32"/>
    </row>
    <row r="8" spans="1:15" ht="22.5" customHeight="1" x14ac:dyDescent="0.2">
      <c r="A8" s="68" t="s">
        <v>37</v>
      </c>
      <c r="B8" s="68" t="s">
        <v>38</v>
      </c>
      <c r="C8" s="124" t="s">
        <v>198</v>
      </c>
      <c r="D8" s="69">
        <v>3</v>
      </c>
      <c r="E8" s="69" t="s">
        <v>185</v>
      </c>
      <c r="F8" s="69" t="s">
        <v>185</v>
      </c>
      <c r="G8" s="28"/>
      <c r="H8" s="71" t="s">
        <v>13</v>
      </c>
      <c r="I8" s="71" t="s">
        <v>78</v>
      </c>
      <c r="J8" s="71" t="s">
        <v>190</v>
      </c>
      <c r="K8" s="72">
        <v>3</v>
      </c>
      <c r="L8" s="73"/>
      <c r="M8" s="73"/>
    </row>
    <row r="9" spans="1:15" ht="18" customHeight="1" x14ac:dyDescent="0.2">
      <c r="A9" s="30"/>
      <c r="B9" s="30"/>
      <c r="C9" s="106"/>
      <c r="D9" s="28"/>
      <c r="E9" s="28"/>
      <c r="F9" s="28"/>
      <c r="G9" s="28"/>
      <c r="H9" s="71" t="s">
        <v>23</v>
      </c>
      <c r="I9" s="71" t="s">
        <v>81</v>
      </c>
      <c r="J9" s="71" t="s">
        <v>191</v>
      </c>
      <c r="K9" s="72">
        <v>3</v>
      </c>
      <c r="L9" s="73"/>
      <c r="M9" s="73"/>
    </row>
    <row r="10" spans="1:15" ht="18" customHeight="1" x14ac:dyDescent="0.2">
      <c r="A10" s="42" t="s">
        <v>67</v>
      </c>
      <c r="B10" s="42" t="s">
        <v>68</v>
      </c>
      <c r="C10" s="125"/>
      <c r="D10" s="46">
        <f>D11</f>
        <v>3</v>
      </c>
      <c r="E10" s="33"/>
      <c r="F10" s="28"/>
      <c r="G10" s="28"/>
      <c r="H10" s="75" t="s">
        <v>28</v>
      </c>
      <c r="I10" s="75" t="s">
        <v>77</v>
      </c>
      <c r="J10" s="71" t="s">
        <v>191</v>
      </c>
      <c r="K10" s="72">
        <v>3</v>
      </c>
      <c r="L10" s="73"/>
      <c r="M10" s="73"/>
    </row>
    <row r="11" spans="1:15" ht="18" customHeight="1" x14ac:dyDescent="0.2">
      <c r="A11" s="68" t="s">
        <v>10</v>
      </c>
      <c r="B11" s="68" t="s">
        <v>11</v>
      </c>
      <c r="C11" s="123" t="s">
        <v>185</v>
      </c>
      <c r="D11" s="69">
        <v>3</v>
      </c>
      <c r="E11" s="69" t="s">
        <v>185</v>
      </c>
      <c r="F11" s="69" t="s">
        <v>185</v>
      </c>
      <c r="G11" s="35"/>
      <c r="H11" s="71" t="s">
        <v>20</v>
      </c>
      <c r="I11" s="76" t="s">
        <v>83</v>
      </c>
      <c r="J11" s="71" t="s">
        <v>197</v>
      </c>
      <c r="K11" s="72">
        <v>3</v>
      </c>
      <c r="L11" s="73"/>
      <c r="M11" s="73"/>
    </row>
    <row r="12" spans="1:15" ht="18" customHeight="1" x14ac:dyDescent="0.2">
      <c r="A12" s="30"/>
      <c r="B12" s="30"/>
      <c r="C12" s="106"/>
      <c r="D12" s="28"/>
      <c r="E12" s="28"/>
      <c r="F12" s="28"/>
      <c r="G12" s="28"/>
      <c r="H12" s="71" t="s">
        <v>170</v>
      </c>
      <c r="I12" s="71" t="s">
        <v>171</v>
      </c>
      <c r="J12" s="71"/>
      <c r="K12" s="72">
        <v>1</v>
      </c>
      <c r="L12" s="73"/>
      <c r="M12" s="73"/>
    </row>
    <row r="13" spans="1:15" ht="18" customHeight="1" x14ac:dyDescent="0.2">
      <c r="A13" s="42" t="s">
        <v>69</v>
      </c>
      <c r="B13" s="42" t="s">
        <v>70</v>
      </c>
      <c r="C13" s="126"/>
      <c r="D13" s="46">
        <f>SUM(D14:D15)</f>
        <v>6</v>
      </c>
      <c r="E13" s="33"/>
      <c r="F13" s="28"/>
      <c r="G13" s="28"/>
      <c r="H13" s="70" t="s">
        <v>116</v>
      </c>
      <c r="I13" s="70" t="s">
        <v>175</v>
      </c>
      <c r="J13" s="71"/>
      <c r="K13" s="72">
        <v>3</v>
      </c>
      <c r="L13" s="73"/>
      <c r="M13" s="73"/>
    </row>
    <row r="14" spans="1:15" ht="18" customHeight="1" x14ac:dyDescent="0.2">
      <c r="A14" s="68" t="s">
        <v>168</v>
      </c>
      <c r="B14" s="68" t="s">
        <v>169</v>
      </c>
      <c r="C14" s="123" t="s">
        <v>127</v>
      </c>
      <c r="D14" s="69">
        <v>3</v>
      </c>
      <c r="E14" s="69" t="s">
        <v>185</v>
      </c>
      <c r="F14" s="69" t="s">
        <v>185</v>
      </c>
      <c r="G14" s="28"/>
      <c r="H14" s="71" t="s">
        <v>9</v>
      </c>
      <c r="I14" s="71" t="s">
        <v>80</v>
      </c>
      <c r="J14" s="71" t="s">
        <v>190</v>
      </c>
      <c r="K14" s="72">
        <v>4</v>
      </c>
      <c r="L14" s="73"/>
      <c r="M14" s="73"/>
    </row>
    <row r="15" spans="1:15" ht="18" customHeight="1" x14ac:dyDescent="0.2">
      <c r="A15" s="68" t="s">
        <v>60</v>
      </c>
      <c r="B15" s="68" t="s">
        <v>61</v>
      </c>
      <c r="C15" s="123" t="s">
        <v>185</v>
      </c>
      <c r="D15" s="69">
        <v>3</v>
      </c>
      <c r="E15" s="68" t="s">
        <v>185</v>
      </c>
      <c r="F15" s="68" t="s">
        <v>185</v>
      </c>
      <c r="G15" s="28"/>
      <c r="H15" s="71" t="s">
        <v>29</v>
      </c>
      <c r="I15" s="76" t="s">
        <v>30</v>
      </c>
      <c r="J15" s="127" t="s">
        <v>9</v>
      </c>
      <c r="K15" s="72">
        <v>4</v>
      </c>
      <c r="L15" s="73"/>
      <c r="M15" s="73"/>
    </row>
    <row r="16" spans="1:15" ht="18" customHeight="1" x14ac:dyDescent="0.2">
      <c r="A16" s="30"/>
      <c r="B16" s="30"/>
      <c r="C16" s="106"/>
      <c r="D16" s="28"/>
      <c r="E16" s="28"/>
      <c r="F16" s="28"/>
      <c r="G16" s="28"/>
      <c r="H16" s="71" t="s">
        <v>18</v>
      </c>
      <c r="I16" s="70" t="s">
        <v>19</v>
      </c>
      <c r="J16" s="127" t="s">
        <v>9</v>
      </c>
      <c r="K16" s="72">
        <v>3</v>
      </c>
      <c r="L16" s="73"/>
      <c r="M16" s="73"/>
      <c r="N16" s="26"/>
    </row>
    <row r="17" spans="1:17" ht="18" customHeight="1" x14ac:dyDescent="0.2">
      <c r="A17" s="42" t="s">
        <v>71</v>
      </c>
      <c r="B17" s="42" t="s">
        <v>72</v>
      </c>
      <c r="C17" s="126"/>
      <c r="D17" s="46">
        <f>SUM(D18:D19)</f>
        <v>6</v>
      </c>
      <c r="E17" s="33"/>
      <c r="F17" s="28"/>
      <c r="G17" s="28"/>
      <c r="H17" s="71" t="s">
        <v>129</v>
      </c>
      <c r="I17" s="76" t="s">
        <v>130</v>
      </c>
      <c r="J17" s="127" t="s">
        <v>128</v>
      </c>
      <c r="K17" s="72">
        <v>3</v>
      </c>
      <c r="L17" s="73"/>
      <c r="M17" s="73"/>
    </row>
    <row r="18" spans="1:17" ht="18" customHeight="1" x14ac:dyDescent="0.2">
      <c r="A18" s="68" t="s">
        <v>16</v>
      </c>
      <c r="B18" s="68" t="s">
        <v>182</v>
      </c>
      <c r="C18" s="123" t="s">
        <v>185</v>
      </c>
      <c r="D18" s="69">
        <v>3</v>
      </c>
      <c r="E18" s="68" t="s">
        <v>185</v>
      </c>
      <c r="F18" s="68" t="s">
        <v>185</v>
      </c>
      <c r="G18" s="28"/>
      <c r="H18" s="71" t="s">
        <v>117</v>
      </c>
      <c r="I18" s="71" t="s">
        <v>118</v>
      </c>
      <c r="J18" s="127"/>
      <c r="K18" s="72">
        <v>2</v>
      </c>
      <c r="L18" s="73"/>
      <c r="M18" s="73"/>
    </row>
    <row r="19" spans="1:17" ht="18" customHeight="1" x14ac:dyDescent="0.2">
      <c r="A19" s="68" t="s">
        <v>16</v>
      </c>
      <c r="B19" s="68" t="s">
        <v>182</v>
      </c>
      <c r="C19" s="123" t="s">
        <v>185</v>
      </c>
      <c r="D19" s="69">
        <v>3</v>
      </c>
      <c r="E19" s="68" t="s">
        <v>185</v>
      </c>
      <c r="F19" s="68" t="s">
        <v>185</v>
      </c>
      <c r="G19" s="28"/>
      <c r="H19" s="71" t="s">
        <v>119</v>
      </c>
      <c r="I19" s="71" t="s">
        <v>120</v>
      </c>
      <c r="J19" s="127" t="s">
        <v>195</v>
      </c>
      <c r="K19" s="72">
        <v>2</v>
      </c>
      <c r="L19" s="73"/>
      <c r="M19" s="73"/>
    </row>
    <row r="20" spans="1:17" ht="18" customHeight="1" x14ac:dyDescent="0.2">
      <c r="A20" s="30"/>
      <c r="B20" s="30"/>
      <c r="C20" s="106"/>
      <c r="D20" s="28"/>
      <c r="E20" s="28"/>
      <c r="F20" s="28"/>
      <c r="G20" s="28"/>
      <c r="H20" s="71" t="s">
        <v>121</v>
      </c>
      <c r="I20" s="76" t="s">
        <v>122</v>
      </c>
      <c r="J20" s="127" t="s">
        <v>123</v>
      </c>
      <c r="K20" s="72">
        <v>2</v>
      </c>
      <c r="L20" s="73"/>
      <c r="M20" s="73"/>
    </row>
    <row r="21" spans="1:17" ht="18" customHeight="1" x14ac:dyDescent="0.2">
      <c r="A21" s="42" t="s">
        <v>73</v>
      </c>
      <c r="B21" s="42" t="s">
        <v>74</v>
      </c>
      <c r="C21" s="125"/>
      <c r="D21" s="46">
        <f>D22</f>
        <v>4</v>
      </c>
      <c r="E21" s="33"/>
      <c r="F21" s="28"/>
      <c r="G21" s="28"/>
      <c r="H21" s="71" t="s">
        <v>26</v>
      </c>
      <c r="I21" s="76" t="s">
        <v>27</v>
      </c>
      <c r="J21" s="127" t="s">
        <v>124</v>
      </c>
      <c r="K21" s="72">
        <v>3</v>
      </c>
      <c r="L21" s="73"/>
      <c r="M21" s="73"/>
    </row>
    <row r="22" spans="1:17" ht="18" customHeight="1" x14ac:dyDescent="0.2">
      <c r="A22" s="68" t="s">
        <v>14</v>
      </c>
      <c r="B22" s="68" t="s">
        <v>15</v>
      </c>
      <c r="C22" s="68" t="s">
        <v>189</v>
      </c>
      <c r="D22" s="69">
        <v>4</v>
      </c>
      <c r="E22" s="68" t="s">
        <v>185</v>
      </c>
      <c r="F22" s="68" t="s">
        <v>185</v>
      </c>
      <c r="G22" s="28"/>
      <c r="H22" s="75" t="s">
        <v>25</v>
      </c>
      <c r="I22" s="75" t="s">
        <v>82</v>
      </c>
      <c r="J22" s="71" t="s">
        <v>192</v>
      </c>
      <c r="K22" s="72">
        <v>3</v>
      </c>
      <c r="L22" s="73"/>
      <c r="M22" s="73"/>
    </row>
    <row r="23" spans="1:17" ht="18.75" customHeight="1" x14ac:dyDescent="0.2">
      <c r="A23" s="29"/>
      <c r="B23" s="29"/>
      <c r="C23" s="30"/>
      <c r="D23" s="28"/>
      <c r="E23" s="28"/>
      <c r="F23" s="28"/>
      <c r="G23" s="28"/>
      <c r="H23" s="71" t="s">
        <v>24</v>
      </c>
      <c r="I23" s="76" t="s">
        <v>84</v>
      </c>
      <c r="J23" s="71" t="s">
        <v>193</v>
      </c>
      <c r="K23" s="72">
        <v>3</v>
      </c>
      <c r="L23" s="73"/>
      <c r="M23" s="73"/>
    </row>
    <row r="24" spans="1:17" ht="18" customHeight="1" x14ac:dyDescent="0.2">
      <c r="A24" s="42" t="s">
        <v>75</v>
      </c>
      <c r="B24" s="42" t="s">
        <v>76</v>
      </c>
      <c r="C24" s="29"/>
      <c r="D24" s="46">
        <f>SUM(D25:D28)</f>
        <v>8</v>
      </c>
      <c r="E24" s="33"/>
      <c r="F24" s="28"/>
      <c r="G24" s="28"/>
      <c r="H24" s="70" t="s">
        <v>34</v>
      </c>
      <c r="I24" s="70" t="s">
        <v>35</v>
      </c>
      <c r="J24" s="127" t="s">
        <v>23</v>
      </c>
      <c r="K24" s="72">
        <v>3</v>
      </c>
      <c r="L24" s="73"/>
      <c r="M24" s="73"/>
    </row>
    <row r="25" spans="1:17" ht="18" customHeight="1" x14ac:dyDescent="0.2">
      <c r="A25" s="68" t="s">
        <v>7</v>
      </c>
      <c r="B25" s="68" t="s">
        <v>8</v>
      </c>
      <c r="C25" s="123" t="s">
        <v>187</v>
      </c>
      <c r="D25" s="69">
        <v>4</v>
      </c>
      <c r="E25" s="68" t="s">
        <v>185</v>
      </c>
      <c r="F25" s="68" t="s">
        <v>185</v>
      </c>
      <c r="G25" s="28"/>
      <c r="H25" s="70" t="s">
        <v>48</v>
      </c>
      <c r="I25" s="76" t="s">
        <v>49</v>
      </c>
      <c r="J25" s="127" t="s">
        <v>194</v>
      </c>
      <c r="K25" s="72">
        <v>3</v>
      </c>
      <c r="L25" s="74"/>
      <c r="M25" s="74"/>
      <c r="N25" s="47"/>
    </row>
    <row r="26" spans="1:17" ht="18" customHeight="1" x14ac:dyDescent="0.2">
      <c r="A26" s="68" t="s">
        <v>12</v>
      </c>
      <c r="B26" s="68" t="s">
        <v>79</v>
      </c>
      <c r="C26" s="68" t="s">
        <v>188</v>
      </c>
      <c r="D26" s="69">
        <v>4</v>
      </c>
      <c r="E26" s="68" t="s">
        <v>185</v>
      </c>
      <c r="F26" s="68" t="s">
        <v>185</v>
      </c>
      <c r="G26" s="28"/>
      <c r="H26" s="71" t="s">
        <v>36</v>
      </c>
      <c r="I26" s="71" t="s">
        <v>87</v>
      </c>
      <c r="J26" s="128" t="s">
        <v>133</v>
      </c>
      <c r="K26" s="72">
        <v>2</v>
      </c>
      <c r="L26" s="74"/>
      <c r="M26" s="74"/>
      <c r="Q26" s="25"/>
    </row>
    <row r="27" spans="1:17" ht="18" customHeight="1" x14ac:dyDescent="0.2">
      <c r="A27" s="30"/>
      <c r="B27" s="30"/>
      <c r="C27" s="30"/>
      <c r="D27" s="28"/>
      <c r="E27" s="28"/>
      <c r="F27" s="28"/>
      <c r="G27" s="28"/>
      <c r="H27" s="70" t="s">
        <v>31</v>
      </c>
      <c r="I27" s="70" t="s">
        <v>32</v>
      </c>
      <c r="J27" s="127" t="s">
        <v>196</v>
      </c>
      <c r="K27" s="72">
        <v>3</v>
      </c>
      <c r="L27" s="74"/>
      <c r="M27" s="74"/>
    </row>
    <row r="28" spans="1:17" ht="18" customHeight="1" x14ac:dyDescent="0.2">
      <c r="A28" s="79" t="s">
        <v>164</v>
      </c>
      <c r="B28" s="65"/>
      <c r="C28" s="28"/>
      <c r="D28" s="80"/>
      <c r="E28" s="28"/>
      <c r="F28" s="28"/>
      <c r="G28" s="28"/>
      <c r="H28" s="70" t="s">
        <v>44</v>
      </c>
      <c r="I28" s="70" t="s">
        <v>45</v>
      </c>
      <c r="J28" s="128" t="s">
        <v>88</v>
      </c>
      <c r="K28" s="72">
        <v>3</v>
      </c>
      <c r="L28" s="74"/>
      <c r="M28" s="74"/>
    </row>
    <row r="29" spans="1:17" ht="18" customHeight="1" x14ac:dyDescent="0.2">
      <c r="A29" s="107" t="s">
        <v>186</v>
      </c>
      <c r="B29" s="108"/>
      <c r="C29" s="108"/>
      <c r="D29" s="108"/>
      <c r="E29" s="108"/>
      <c r="F29" s="109"/>
      <c r="G29" s="28"/>
      <c r="H29" s="70" t="s">
        <v>54</v>
      </c>
      <c r="I29" s="70" t="s">
        <v>55</v>
      </c>
      <c r="J29" s="127" t="s">
        <v>134</v>
      </c>
      <c r="K29" s="72">
        <v>3</v>
      </c>
      <c r="L29" s="74"/>
      <c r="M29" s="74"/>
      <c r="O29" s="24"/>
      <c r="P29" s="25"/>
    </row>
    <row r="30" spans="1:17" ht="18" customHeight="1" x14ac:dyDescent="0.2">
      <c r="A30" s="142" t="s">
        <v>165</v>
      </c>
      <c r="B30" s="143"/>
      <c r="C30" s="143"/>
      <c r="D30" s="143"/>
      <c r="E30" s="143"/>
      <c r="F30" s="144"/>
      <c r="G30" s="28"/>
      <c r="H30" s="70" t="s">
        <v>58</v>
      </c>
      <c r="I30" s="70" t="s">
        <v>59</v>
      </c>
      <c r="J30" s="127" t="s">
        <v>48</v>
      </c>
      <c r="K30" s="72">
        <v>1</v>
      </c>
      <c r="L30" s="74"/>
      <c r="M30" s="74"/>
      <c r="O30" s="24"/>
      <c r="P30" s="25"/>
    </row>
    <row r="31" spans="1:17" ht="18" customHeight="1" x14ac:dyDescent="0.2">
      <c r="A31" s="110"/>
      <c r="F31" s="111"/>
      <c r="G31" s="28"/>
      <c r="H31" s="71" t="s">
        <v>52</v>
      </c>
      <c r="I31" s="76" t="s">
        <v>53</v>
      </c>
      <c r="J31" s="127" t="s">
        <v>89</v>
      </c>
      <c r="K31" s="72">
        <v>1</v>
      </c>
      <c r="L31" s="74"/>
      <c r="M31" s="74"/>
    </row>
    <row r="32" spans="1:17" ht="18" customHeight="1" x14ac:dyDescent="0.2">
      <c r="A32" s="112" t="s">
        <v>179</v>
      </c>
      <c r="F32" s="111"/>
      <c r="G32" s="28"/>
      <c r="H32" s="71" t="s">
        <v>56</v>
      </c>
      <c r="I32" s="71" t="s">
        <v>57</v>
      </c>
      <c r="J32" s="127" t="s">
        <v>135</v>
      </c>
      <c r="K32" s="72">
        <v>2</v>
      </c>
      <c r="L32" s="74"/>
      <c r="M32" s="74"/>
    </row>
    <row r="33" spans="1:15" ht="15" customHeight="1" x14ac:dyDescent="0.2">
      <c r="A33" s="113" t="s">
        <v>180</v>
      </c>
      <c r="B33" s="44"/>
      <c r="C33" s="34"/>
      <c r="D33" s="48"/>
      <c r="E33" s="49"/>
      <c r="F33" s="114"/>
      <c r="G33" s="28"/>
      <c r="H33" s="71" t="s">
        <v>50</v>
      </c>
      <c r="I33" s="71" t="s">
        <v>51</v>
      </c>
      <c r="J33" s="127" t="s">
        <v>184</v>
      </c>
      <c r="K33" s="72">
        <v>2</v>
      </c>
      <c r="L33" s="74"/>
      <c r="M33" s="74"/>
    </row>
    <row r="34" spans="1:15" ht="21" customHeight="1" x14ac:dyDescent="0.2">
      <c r="A34" s="115"/>
      <c r="B34" s="30"/>
      <c r="C34" s="30"/>
      <c r="D34" s="28"/>
      <c r="E34" s="30"/>
      <c r="F34" s="116"/>
      <c r="G34" s="28"/>
      <c r="H34" s="71" t="s">
        <v>173</v>
      </c>
      <c r="I34" s="71" t="s">
        <v>174</v>
      </c>
      <c r="J34" s="71"/>
      <c r="K34" s="72">
        <v>1</v>
      </c>
      <c r="L34" s="74"/>
      <c r="M34" s="74"/>
    </row>
    <row r="35" spans="1:15" ht="18" customHeight="1" x14ac:dyDescent="0.2">
      <c r="A35" s="110"/>
      <c r="F35" s="111"/>
      <c r="G35" s="28"/>
      <c r="H35" s="71" t="s">
        <v>21</v>
      </c>
      <c r="I35" s="71" t="s">
        <v>22</v>
      </c>
      <c r="J35" s="127" t="s">
        <v>125</v>
      </c>
      <c r="K35" s="72">
        <v>4</v>
      </c>
      <c r="L35" s="74"/>
      <c r="M35" s="74"/>
      <c r="N35" s="47"/>
    </row>
    <row r="36" spans="1:15" ht="18" customHeight="1" x14ac:dyDescent="0.2">
      <c r="A36" s="110"/>
      <c r="F36" s="111"/>
      <c r="G36" s="28"/>
      <c r="H36" s="70" t="s">
        <v>46</v>
      </c>
      <c r="I36" s="70" t="s">
        <v>47</v>
      </c>
      <c r="J36" s="127" t="s">
        <v>9</v>
      </c>
      <c r="K36" s="72">
        <v>3</v>
      </c>
      <c r="L36" s="73"/>
      <c r="M36" s="73"/>
    </row>
    <row r="37" spans="1:15" ht="18" customHeight="1" x14ac:dyDescent="0.2">
      <c r="A37" s="110"/>
      <c r="F37" s="111"/>
      <c r="G37" s="28"/>
      <c r="H37" s="70" t="s">
        <v>91</v>
      </c>
      <c r="I37" s="70" t="s">
        <v>90</v>
      </c>
      <c r="J37" s="71"/>
      <c r="K37" s="74">
        <v>3</v>
      </c>
      <c r="L37" s="74"/>
      <c r="M37" s="74"/>
    </row>
    <row r="38" spans="1:15" ht="18" customHeight="1" x14ac:dyDescent="0.2">
      <c r="A38" s="110"/>
      <c r="F38" s="111"/>
      <c r="G38" s="28"/>
      <c r="H38" s="70" t="s">
        <v>62</v>
      </c>
      <c r="I38" s="70" t="s">
        <v>90</v>
      </c>
      <c r="J38" s="70"/>
      <c r="K38" s="74">
        <v>3</v>
      </c>
      <c r="L38" s="74"/>
      <c r="M38" s="74"/>
    </row>
    <row r="39" spans="1:15" ht="18" customHeight="1" x14ac:dyDescent="0.2">
      <c r="A39" s="117"/>
      <c r="B39" s="26"/>
      <c r="C39" s="26"/>
      <c r="D39" s="26"/>
      <c r="E39" s="26"/>
      <c r="F39" s="118"/>
      <c r="H39" s="70" t="s">
        <v>62</v>
      </c>
      <c r="I39" s="70" t="s">
        <v>90</v>
      </c>
      <c r="J39" s="70"/>
      <c r="K39" s="74">
        <v>3</v>
      </c>
      <c r="L39" s="74"/>
      <c r="M39" s="74"/>
      <c r="N39" s="26"/>
    </row>
    <row r="40" spans="1:15" ht="18" customHeight="1" x14ac:dyDescent="0.2">
      <c r="A40" s="115"/>
      <c r="B40" s="30"/>
      <c r="C40" s="30"/>
      <c r="D40" s="28"/>
      <c r="E40" s="30"/>
      <c r="F40" s="116"/>
      <c r="H40" s="70" t="s">
        <v>91</v>
      </c>
      <c r="I40" s="70" t="s">
        <v>90</v>
      </c>
      <c r="J40" s="70"/>
      <c r="K40" s="72">
        <v>3</v>
      </c>
      <c r="L40" s="73"/>
      <c r="M40" s="73"/>
      <c r="N40" s="26"/>
    </row>
    <row r="41" spans="1:15" ht="18" customHeight="1" x14ac:dyDescent="0.2">
      <c r="A41" s="119"/>
      <c r="B41" s="120"/>
      <c r="C41" s="120"/>
      <c r="D41" s="121"/>
      <c r="E41" s="120"/>
      <c r="F41" s="122"/>
      <c r="H41" s="70" t="s">
        <v>91</v>
      </c>
      <c r="I41" s="70" t="s">
        <v>90</v>
      </c>
      <c r="J41" s="71"/>
      <c r="K41" s="72">
        <v>3</v>
      </c>
      <c r="L41" s="73"/>
      <c r="M41" s="73"/>
      <c r="N41" s="26"/>
    </row>
    <row r="42" spans="1:15" ht="18" customHeight="1" x14ac:dyDescent="0.2">
      <c r="A42" s="30"/>
      <c r="B42" s="30"/>
      <c r="C42" s="30"/>
      <c r="D42" s="28"/>
      <c r="E42" s="30"/>
      <c r="F42" s="30"/>
      <c r="J42" s="77" t="s">
        <v>163</v>
      </c>
      <c r="K42" s="78">
        <f>SUM(D6+D10+D13+D17+D21+D24+K5)</f>
        <v>130</v>
      </c>
      <c r="N42" s="26"/>
    </row>
    <row r="43" spans="1:15" ht="18" customHeight="1" x14ac:dyDescent="0.2">
      <c r="A43" s="145" t="s">
        <v>162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26"/>
    </row>
    <row r="44" spans="1:15" s="50" customFormat="1" ht="60.75" customHeight="1" x14ac:dyDescent="0.3">
      <c r="B44" s="132"/>
      <c r="C44" s="132"/>
      <c r="D44" s="133" t="s">
        <v>167</v>
      </c>
      <c r="E44" s="133"/>
      <c r="F44" s="133"/>
      <c r="G44" s="133"/>
      <c r="H44" s="133"/>
      <c r="I44" s="133"/>
      <c r="J44" s="133"/>
      <c r="K44" s="133"/>
      <c r="L44" s="133"/>
      <c r="M44" s="133"/>
      <c r="N44" s="51"/>
      <c r="O44" s="51"/>
    </row>
    <row r="45" spans="1:15" s="50" customFormat="1" ht="17.100000000000001" customHeight="1" x14ac:dyDescent="0.2">
      <c r="A45" s="52" t="s">
        <v>0</v>
      </c>
      <c r="B45" s="134"/>
      <c r="C45" s="134"/>
      <c r="D45" s="135" t="s">
        <v>156</v>
      </c>
      <c r="E45" s="136"/>
      <c r="F45" s="136"/>
      <c r="G45" s="136"/>
      <c r="H45" s="53"/>
      <c r="I45" s="54" t="s">
        <v>157</v>
      </c>
      <c r="J45" s="137"/>
      <c r="K45" s="137"/>
      <c r="L45" s="137"/>
      <c r="M45" s="137"/>
      <c r="O45" s="55"/>
    </row>
    <row r="46" spans="1:15" s="57" customFormat="1" ht="17.100000000000001" customHeight="1" x14ac:dyDescent="0.2">
      <c r="A46" s="52" t="s">
        <v>158</v>
      </c>
      <c r="B46" s="138"/>
      <c r="C46" s="138"/>
      <c r="D46" s="139" t="s">
        <v>1</v>
      </c>
      <c r="E46" s="140"/>
      <c r="F46" s="140"/>
      <c r="G46" s="140"/>
      <c r="H46" s="56">
        <v>2</v>
      </c>
      <c r="I46" s="54" t="s">
        <v>159</v>
      </c>
      <c r="J46" s="141"/>
      <c r="K46" s="141"/>
      <c r="L46" s="141"/>
      <c r="M46" s="141"/>
    </row>
    <row r="47" spans="1:15" s="57" customFormat="1" ht="6.75" customHeight="1" x14ac:dyDescent="0.25">
      <c r="A47" s="27"/>
      <c r="D47" s="58"/>
      <c r="E47" s="58"/>
      <c r="F47" s="58"/>
      <c r="G47" s="58"/>
      <c r="H47" s="59"/>
      <c r="I47" s="60"/>
      <c r="J47" s="60"/>
      <c r="K47" s="61"/>
      <c r="L47" s="62"/>
      <c r="M47" s="62"/>
    </row>
    <row r="48" spans="1:15" s="35" customFormat="1" ht="21" customHeight="1" x14ac:dyDescent="0.2">
      <c r="A48" s="81" t="s">
        <v>107</v>
      </c>
      <c r="B48" s="96"/>
      <c r="C48" s="100" t="s">
        <v>199</v>
      </c>
      <c r="D48" s="101" t="s">
        <v>2</v>
      </c>
      <c r="E48" s="101" t="s">
        <v>3</v>
      </c>
      <c r="F48" s="102" t="s">
        <v>66</v>
      </c>
      <c r="G48" s="31"/>
      <c r="H48" s="81" t="s">
        <v>108</v>
      </c>
      <c r="I48" s="103"/>
      <c r="J48" s="100" t="s">
        <v>199</v>
      </c>
      <c r="K48" s="101" t="s">
        <v>2</v>
      </c>
      <c r="L48" s="101" t="s">
        <v>3</v>
      </c>
      <c r="M48" s="102" t="s">
        <v>66</v>
      </c>
      <c r="N48" s="28"/>
      <c r="O48" s="30"/>
    </row>
    <row r="49" spans="1:15" s="35" customFormat="1" ht="21" customHeight="1" x14ac:dyDescent="0.2">
      <c r="A49" s="84" t="s">
        <v>7</v>
      </c>
      <c r="B49" s="84" t="s">
        <v>8</v>
      </c>
      <c r="C49" s="105" t="s">
        <v>187</v>
      </c>
      <c r="D49" s="99">
        <v>4</v>
      </c>
      <c r="E49" s="99"/>
      <c r="F49" s="99"/>
      <c r="G49" s="24"/>
      <c r="H49" s="71" t="s">
        <v>13</v>
      </c>
      <c r="I49" s="71" t="s">
        <v>78</v>
      </c>
      <c r="J49" s="104" t="s">
        <v>149</v>
      </c>
      <c r="K49" s="99">
        <v>3</v>
      </c>
      <c r="L49" s="99"/>
      <c r="M49" s="99"/>
      <c r="N49" s="28"/>
      <c r="O49" s="30"/>
    </row>
    <row r="50" spans="1:15" s="35" customFormat="1" ht="21" customHeight="1" x14ac:dyDescent="0.2">
      <c r="A50" s="71" t="s">
        <v>170</v>
      </c>
      <c r="B50" s="95" t="s">
        <v>171</v>
      </c>
      <c r="C50" s="83"/>
      <c r="D50" s="36">
        <v>1</v>
      </c>
      <c r="E50" s="36"/>
      <c r="F50" s="36"/>
      <c r="G50" s="24"/>
      <c r="H50" s="85" t="s">
        <v>4</v>
      </c>
      <c r="I50" s="85" t="s">
        <v>5</v>
      </c>
      <c r="J50" s="86" t="s">
        <v>6</v>
      </c>
      <c r="K50" s="36">
        <v>3</v>
      </c>
      <c r="L50" s="36"/>
      <c r="M50" s="36"/>
      <c r="N50" s="28"/>
      <c r="O50" s="30"/>
    </row>
    <row r="51" spans="1:15" s="35" customFormat="1" ht="21" customHeight="1" x14ac:dyDescent="0.2">
      <c r="A51" s="85" t="s">
        <v>14</v>
      </c>
      <c r="B51" s="85" t="s">
        <v>15</v>
      </c>
      <c r="C51" s="98" t="s">
        <v>183</v>
      </c>
      <c r="D51" s="36">
        <v>4</v>
      </c>
      <c r="E51" s="36"/>
      <c r="F51" s="36"/>
      <c r="G51" s="24"/>
      <c r="H51" s="71" t="s">
        <v>9</v>
      </c>
      <c r="I51" s="71" t="s">
        <v>80</v>
      </c>
      <c r="J51" s="86" t="s">
        <v>149</v>
      </c>
      <c r="K51" s="36">
        <v>4</v>
      </c>
      <c r="L51" s="36"/>
      <c r="M51" s="36"/>
      <c r="N51" s="28"/>
      <c r="O51" s="30"/>
    </row>
    <row r="52" spans="1:15" s="35" customFormat="1" ht="21" customHeight="1" x14ac:dyDescent="0.2">
      <c r="A52" s="71" t="s">
        <v>117</v>
      </c>
      <c r="B52" s="71" t="s">
        <v>118</v>
      </c>
      <c r="C52" s="86"/>
      <c r="D52" s="36">
        <v>2</v>
      </c>
      <c r="E52" s="36"/>
      <c r="F52" s="36"/>
      <c r="G52" s="24"/>
      <c r="H52" s="71" t="s">
        <v>119</v>
      </c>
      <c r="I52" s="71" t="s">
        <v>120</v>
      </c>
      <c r="J52" s="88" t="s">
        <v>150</v>
      </c>
      <c r="K52" s="36">
        <v>2</v>
      </c>
      <c r="L52" s="36"/>
      <c r="M52" s="36"/>
      <c r="N52" s="28"/>
      <c r="O52" s="30"/>
    </row>
    <row r="53" spans="1:15" s="35" customFormat="1" ht="21" customHeight="1" x14ac:dyDescent="0.2">
      <c r="A53" s="90" t="s">
        <v>60</v>
      </c>
      <c r="B53" s="85" t="s">
        <v>61</v>
      </c>
      <c r="C53" s="86"/>
      <c r="D53" s="36">
        <v>3</v>
      </c>
      <c r="E53" s="36"/>
      <c r="F53" s="36"/>
      <c r="G53" s="24"/>
      <c r="H53" s="85" t="s">
        <v>12</v>
      </c>
      <c r="I53" s="85" t="s">
        <v>79</v>
      </c>
      <c r="J53" s="86" t="s">
        <v>149</v>
      </c>
      <c r="K53" s="36">
        <v>4</v>
      </c>
      <c r="L53" s="36"/>
      <c r="M53" s="36"/>
      <c r="N53" s="28"/>
      <c r="O53" s="30"/>
    </row>
    <row r="54" spans="1:15" s="35" customFormat="1" ht="21" customHeight="1" x14ac:dyDescent="0.2">
      <c r="A54" s="84" t="s">
        <v>10</v>
      </c>
      <c r="B54" s="85" t="s">
        <v>11</v>
      </c>
      <c r="C54" s="83"/>
      <c r="D54" s="36">
        <v>3</v>
      </c>
      <c r="E54" s="36"/>
      <c r="F54" s="36"/>
      <c r="G54" s="24"/>
      <c r="H54" s="96"/>
      <c r="I54" s="96"/>
      <c r="J54" s="96"/>
      <c r="K54" s="89">
        <f>SUM(K49:K53)</f>
        <v>16</v>
      </c>
      <c r="L54" s="97"/>
      <c r="M54" s="97"/>
      <c r="N54" s="28"/>
      <c r="O54" s="30"/>
    </row>
    <row r="55" spans="1:15" s="35" customFormat="1" ht="21" customHeight="1" x14ac:dyDescent="0.2">
      <c r="A55" s="25"/>
      <c r="B55" s="44"/>
      <c r="C55" s="25"/>
      <c r="D55" s="87">
        <f>SUM(D49:D54)</f>
        <v>17</v>
      </c>
      <c r="E55" s="24"/>
      <c r="F55" s="24"/>
      <c r="G55" s="24"/>
      <c r="H55" s="25"/>
      <c r="I55" s="25"/>
      <c r="J55" s="43"/>
      <c r="L55" s="24"/>
      <c r="M55" s="24"/>
      <c r="N55" s="28"/>
      <c r="O55" s="30"/>
    </row>
    <row r="56" spans="1:15" s="35" customFormat="1" ht="21" customHeight="1" x14ac:dyDescent="0.2">
      <c r="A56" s="81" t="s">
        <v>109</v>
      </c>
      <c r="B56" s="82"/>
      <c r="C56" s="25"/>
      <c r="D56" s="24"/>
      <c r="E56" s="24"/>
      <c r="F56" s="24"/>
      <c r="G56" s="24"/>
      <c r="H56" s="81" t="s">
        <v>126</v>
      </c>
      <c r="I56" s="82"/>
      <c r="J56" s="25"/>
      <c r="K56" s="24"/>
      <c r="L56" s="24"/>
      <c r="M56" s="24"/>
      <c r="N56" s="28"/>
      <c r="O56" s="30"/>
    </row>
    <row r="57" spans="1:15" s="35" customFormat="1" ht="21" customHeight="1" x14ac:dyDescent="0.2">
      <c r="A57" s="71" t="s">
        <v>23</v>
      </c>
      <c r="B57" s="71" t="s">
        <v>81</v>
      </c>
      <c r="C57" s="86" t="s">
        <v>151</v>
      </c>
      <c r="D57" s="36">
        <v>3</v>
      </c>
      <c r="E57" s="36"/>
      <c r="F57" s="36"/>
      <c r="G57" s="24"/>
      <c r="H57" s="90" t="s">
        <v>168</v>
      </c>
      <c r="I57" s="90" t="s">
        <v>169</v>
      </c>
      <c r="J57" s="91" t="s">
        <v>127</v>
      </c>
      <c r="K57" s="36">
        <v>3</v>
      </c>
      <c r="L57" s="36"/>
      <c r="M57" s="36"/>
      <c r="N57" s="28"/>
      <c r="O57" s="30"/>
    </row>
    <row r="58" spans="1:15" s="35" customFormat="1" ht="24" customHeight="1" x14ac:dyDescent="0.2">
      <c r="A58" s="71" t="s">
        <v>28</v>
      </c>
      <c r="B58" s="71" t="s">
        <v>77</v>
      </c>
      <c r="C58" s="86" t="s">
        <v>153</v>
      </c>
      <c r="D58" s="36">
        <v>3</v>
      </c>
      <c r="E58" s="36"/>
      <c r="F58" s="36"/>
      <c r="G58" s="24"/>
      <c r="H58" s="84" t="s">
        <v>37</v>
      </c>
      <c r="I58" s="84" t="s">
        <v>38</v>
      </c>
      <c r="J58" s="129" t="s">
        <v>198</v>
      </c>
      <c r="K58" s="36">
        <v>3</v>
      </c>
      <c r="L58" s="36"/>
      <c r="M58" s="36"/>
      <c r="N58" s="28"/>
      <c r="O58" s="30"/>
    </row>
    <row r="59" spans="1:15" s="35" customFormat="1" ht="21" customHeight="1" x14ac:dyDescent="0.2">
      <c r="A59" s="71" t="s">
        <v>18</v>
      </c>
      <c r="B59" s="70" t="s">
        <v>19</v>
      </c>
      <c r="C59" s="86" t="s">
        <v>9</v>
      </c>
      <c r="D59" s="36">
        <v>3</v>
      </c>
      <c r="E59" s="36"/>
      <c r="F59" s="36"/>
      <c r="G59" s="24"/>
      <c r="H59" s="70" t="s">
        <v>116</v>
      </c>
      <c r="I59" s="70" t="s">
        <v>172</v>
      </c>
      <c r="J59" s="88"/>
      <c r="K59" s="36">
        <v>3</v>
      </c>
      <c r="L59" s="36"/>
      <c r="M59" s="36"/>
      <c r="N59" s="28"/>
      <c r="O59" s="30"/>
    </row>
    <row r="60" spans="1:15" s="35" customFormat="1" ht="21" customHeight="1" x14ac:dyDescent="0.2">
      <c r="A60" s="71" t="s">
        <v>26</v>
      </c>
      <c r="B60" s="76" t="s">
        <v>27</v>
      </c>
      <c r="C60" s="86" t="s">
        <v>85</v>
      </c>
      <c r="D60" s="36">
        <v>3</v>
      </c>
      <c r="E60" s="36"/>
      <c r="F60" s="36"/>
      <c r="G60" s="24"/>
      <c r="H60" s="71" t="s">
        <v>129</v>
      </c>
      <c r="I60" s="76" t="s">
        <v>130</v>
      </c>
      <c r="J60" s="86" t="s">
        <v>128</v>
      </c>
      <c r="K60" s="36">
        <v>3</v>
      </c>
      <c r="L60" s="36"/>
      <c r="M60" s="36"/>
      <c r="N60" s="28"/>
      <c r="O60" s="30"/>
    </row>
    <row r="61" spans="1:15" s="35" customFormat="1" ht="21" customHeight="1" x14ac:dyDescent="0.2">
      <c r="A61" s="71" t="s">
        <v>21</v>
      </c>
      <c r="B61" s="71" t="s">
        <v>22</v>
      </c>
      <c r="C61" s="86" t="s">
        <v>132</v>
      </c>
      <c r="D61" s="36">
        <v>4</v>
      </c>
      <c r="E61" s="36"/>
      <c r="F61" s="36"/>
      <c r="G61" s="24"/>
      <c r="H61" s="71" t="s">
        <v>121</v>
      </c>
      <c r="I61" s="71" t="s">
        <v>122</v>
      </c>
      <c r="J61" s="86" t="s">
        <v>123</v>
      </c>
      <c r="K61" s="36">
        <v>2</v>
      </c>
      <c r="L61" s="36"/>
      <c r="M61" s="36"/>
      <c r="N61" s="28"/>
      <c r="O61" s="30"/>
    </row>
    <row r="62" spans="1:15" s="35" customFormat="1" ht="21" customHeight="1" x14ac:dyDescent="0.2">
      <c r="A62" s="30"/>
      <c r="B62" s="30"/>
      <c r="C62" s="25"/>
      <c r="D62" s="87">
        <f>SUM(D57:D61)</f>
        <v>16</v>
      </c>
      <c r="E62" s="24"/>
      <c r="F62" s="24"/>
      <c r="G62" s="24"/>
      <c r="H62" s="71" t="s">
        <v>25</v>
      </c>
      <c r="I62" s="71" t="s">
        <v>82</v>
      </c>
      <c r="J62" s="86" t="s">
        <v>152</v>
      </c>
      <c r="K62" s="36">
        <v>3</v>
      </c>
      <c r="L62" s="36"/>
      <c r="M62" s="36"/>
      <c r="N62" s="28"/>
      <c r="O62" s="30"/>
    </row>
    <row r="63" spans="1:15" s="35" customFormat="1" ht="21" customHeight="1" x14ac:dyDescent="0.2">
      <c r="G63" s="24"/>
      <c r="H63" s="25"/>
      <c r="I63" s="25"/>
      <c r="J63" s="25"/>
      <c r="K63" s="89">
        <f>SUM(K57:K62)</f>
        <v>17</v>
      </c>
      <c r="L63" s="24"/>
      <c r="M63" s="24"/>
      <c r="N63" s="28"/>
      <c r="O63" s="30"/>
    </row>
    <row r="64" spans="1:15" s="35" customFormat="1" ht="21" customHeight="1" x14ac:dyDescent="0.2">
      <c r="A64" s="81" t="s">
        <v>110</v>
      </c>
      <c r="B64" s="82"/>
      <c r="C64" s="25"/>
      <c r="D64" s="24"/>
      <c r="E64" s="24"/>
      <c r="F64" s="24"/>
      <c r="G64" s="24"/>
      <c r="H64" s="81" t="s">
        <v>111</v>
      </c>
      <c r="I64" s="82"/>
      <c r="J64" s="25"/>
      <c r="K64" s="24"/>
      <c r="L64" s="24"/>
      <c r="M64" s="24"/>
      <c r="N64" s="28"/>
      <c r="O64" s="30"/>
    </row>
    <row r="65" spans="1:21" s="35" customFormat="1" ht="21" customHeight="1" x14ac:dyDescent="0.2">
      <c r="A65" s="70" t="s">
        <v>42</v>
      </c>
      <c r="B65" s="70" t="s">
        <v>43</v>
      </c>
      <c r="C65" s="86" t="s">
        <v>86</v>
      </c>
      <c r="D65" s="36">
        <v>3</v>
      </c>
      <c r="E65" s="36"/>
      <c r="F65" s="36"/>
      <c r="G65" s="47"/>
      <c r="H65" s="70" t="s">
        <v>39</v>
      </c>
      <c r="I65" s="70" t="s">
        <v>40</v>
      </c>
      <c r="J65" s="92" t="s">
        <v>41</v>
      </c>
      <c r="K65" s="36">
        <v>3</v>
      </c>
      <c r="L65" s="36"/>
      <c r="M65" s="36"/>
      <c r="N65" s="28"/>
      <c r="O65" s="30"/>
    </row>
    <row r="66" spans="1:21" s="35" customFormat="1" ht="21" customHeight="1" x14ac:dyDescent="0.2">
      <c r="A66" s="71" t="s">
        <v>20</v>
      </c>
      <c r="B66" s="76" t="s">
        <v>83</v>
      </c>
      <c r="C66" s="88" t="s">
        <v>155</v>
      </c>
      <c r="D66" s="36">
        <v>3</v>
      </c>
      <c r="E66" s="36"/>
      <c r="F66" s="36"/>
      <c r="G66" s="24"/>
      <c r="H66" s="71" t="s">
        <v>36</v>
      </c>
      <c r="I66" s="71" t="s">
        <v>87</v>
      </c>
      <c r="J66" s="92" t="s">
        <v>133</v>
      </c>
      <c r="K66" s="36">
        <v>2</v>
      </c>
      <c r="L66" s="36"/>
      <c r="M66" s="36"/>
      <c r="N66" s="28"/>
      <c r="O66" s="30"/>
    </row>
    <row r="67" spans="1:21" s="35" customFormat="1" ht="21" customHeight="1" x14ac:dyDescent="0.2">
      <c r="A67" s="71" t="s">
        <v>29</v>
      </c>
      <c r="B67" s="76" t="s">
        <v>30</v>
      </c>
      <c r="C67" s="86" t="s">
        <v>9</v>
      </c>
      <c r="D67" s="36">
        <v>4</v>
      </c>
      <c r="E67" s="36"/>
      <c r="F67" s="36"/>
      <c r="G67" s="24"/>
      <c r="H67" s="70" t="s">
        <v>31</v>
      </c>
      <c r="I67" s="70" t="s">
        <v>32</v>
      </c>
      <c r="J67" s="86" t="s">
        <v>33</v>
      </c>
      <c r="K67" s="36">
        <v>3</v>
      </c>
      <c r="L67" s="36"/>
      <c r="M67" s="36"/>
      <c r="N67" s="28"/>
      <c r="O67" s="30"/>
    </row>
    <row r="68" spans="1:21" s="35" customFormat="1" ht="21" customHeight="1" x14ac:dyDescent="0.2">
      <c r="A68" s="71" t="s">
        <v>24</v>
      </c>
      <c r="B68" s="76" t="s">
        <v>84</v>
      </c>
      <c r="C68" s="88" t="s">
        <v>154</v>
      </c>
      <c r="D68" s="36">
        <v>3</v>
      </c>
      <c r="E68" s="36"/>
      <c r="F68" s="36"/>
      <c r="G68" s="24"/>
      <c r="H68" s="70" t="s">
        <v>44</v>
      </c>
      <c r="I68" s="70" t="s">
        <v>45</v>
      </c>
      <c r="J68" s="92" t="s">
        <v>88</v>
      </c>
      <c r="K68" s="36">
        <v>3</v>
      </c>
      <c r="L68" s="36"/>
      <c r="M68" s="36"/>
      <c r="O68" s="30"/>
    </row>
    <row r="69" spans="1:21" s="35" customFormat="1" ht="21" customHeight="1" x14ac:dyDescent="0.2">
      <c r="A69" s="70" t="s">
        <v>34</v>
      </c>
      <c r="B69" s="70" t="s">
        <v>35</v>
      </c>
      <c r="C69" s="86" t="s">
        <v>23</v>
      </c>
      <c r="D69" s="36">
        <v>3</v>
      </c>
      <c r="E69" s="36"/>
      <c r="F69" s="36"/>
      <c r="G69" s="24"/>
      <c r="H69" s="84" t="s">
        <v>16</v>
      </c>
      <c r="I69" s="84" t="s">
        <v>177</v>
      </c>
      <c r="J69" s="88"/>
      <c r="K69" s="36">
        <v>3</v>
      </c>
      <c r="L69" s="36"/>
      <c r="M69" s="36"/>
      <c r="N69" s="28"/>
      <c r="O69" s="30"/>
    </row>
    <row r="70" spans="1:21" s="35" customFormat="1" ht="21" customHeight="1" x14ac:dyDescent="0.2">
      <c r="A70" s="25"/>
      <c r="B70" s="45"/>
      <c r="C70" s="25"/>
      <c r="D70" s="87">
        <f>SUM(D65:D69)</f>
        <v>16</v>
      </c>
      <c r="E70" s="24"/>
      <c r="F70" s="24"/>
      <c r="G70" s="24"/>
      <c r="H70" s="70" t="s">
        <v>46</v>
      </c>
      <c r="I70" s="70" t="s">
        <v>47</v>
      </c>
      <c r="J70" s="86" t="s">
        <v>9</v>
      </c>
      <c r="K70" s="36">
        <v>3</v>
      </c>
      <c r="L70" s="36"/>
      <c r="M70" s="36"/>
      <c r="N70" s="28"/>
      <c r="O70" s="30"/>
      <c r="S70" s="37"/>
      <c r="T70" s="37"/>
      <c r="U70" s="38"/>
    </row>
    <row r="71" spans="1:21" s="35" customFormat="1" ht="21" customHeight="1" x14ac:dyDescent="0.2">
      <c r="G71" s="24"/>
      <c r="H71" s="25"/>
      <c r="I71" s="25"/>
      <c r="J71" s="25"/>
      <c r="K71" s="89">
        <f>SUM(K65:K70)</f>
        <v>17</v>
      </c>
      <c r="L71" s="24"/>
      <c r="M71" s="24"/>
      <c r="N71" s="28"/>
      <c r="O71" s="30"/>
    </row>
    <row r="72" spans="1:21" s="35" customFormat="1" ht="21" customHeight="1" x14ac:dyDescent="0.2">
      <c r="A72" s="81" t="s">
        <v>112</v>
      </c>
      <c r="B72" s="82"/>
      <c r="C72" s="25"/>
      <c r="D72" s="24"/>
      <c r="E72" s="24"/>
      <c r="F72" s="24"/>
      <c r="G72" s="24"/>
      <c r="H72" s="81" t="s">
        <v>113</v>
      </c>
      <c r="I72" s="82"/>
      <c r="J72" s="25"/>
      <c r="K72" s="24"/>
      <c r="L72" s="24"/>
      <c r="M72" s="24"/>
      <c r="N72" s="28"/>
      <c r="O72" s="30"/>
    </row>
    <row r="73" spans="1:21" s="35" customFormat="1" ht="21" customHeight="1" x14ac:dyDescent="0.2">
      <c r="A73" s="70" t="s">
        <v>48</v>
      </c>
      <c r="B73" s="76" t="s">
        <v>49</v>
      </c>
      <c r="C73" s="86" t="s">
        <v>114</v>
      </c>
      <c r="D73" s="36">
        <v>3</v>
      </c>
      <c r="E73" s="36"/>
      <c r="F73" s="36"/>
      <c r="G73" s="24"/>
      <c r="H73" s="70" t="s">
        <v>54</v>
      </c>
      <c r="I73" s="70" t="s">
        <v>55</v>
      </c>
      <c r="J73" s="86" t="s">
        <v>134</v>
      </c>
      <c r="K73" s="36">
        <v>3</v>
      </c>
      <c r="L73" s="36"/>
      <c r="M73" s="36"/>
      <c r="N73" s="28"/>
      <c r="O73" s="30"/>
    </row>
    <row r="74" spans="1:21" s="35" customFormat="1" ht="21" customHeight="1" x14ac:dyDescent="0.2">
      <c r="A74" s="71" t="s">
        <v>52</v>
      </c>
      <c r="B74" s="76" t="s">
        <v>53</v>
      </c>
      <c r="C74" s="86" t="s">
        <v>89</v>
      </c>
      <c r="D74" s="36">
        <v>1</v>
      </c>
      <c r="E74" s="36"/>
      <c r="F74" s="36"/>
      <c r="G74" s="24"/>
      <c r="H74" s="70" t="s">
        <v>58</v>
      </c>
      <c r="I74" s="70" t="s">
        <v>59</v>
      </c>
      <c r="J74" s="86" t="s">
        <v>48</v>
      </c>
      <c r="K74" s="36">
        <v>1</v>
      </c>
      <c r="L74" s="36"/>
      <c r="M74" s="36"/>
      <c r="N74" s="28"/>
      <c r="O74" s="30"/>
    </row>
    <row r="75" spans="1:21" s="35" customFormat="1" ht="21" customHeight="1" x14ac:dyDescent="0.2">
      <c r="A75" s="71" t="s">
        <v>56</v>
      </c>
      <c r="B75" s="71" t="s">
        <v>57</v>
      </c>
      <c r="C75" s="86" t="s">
        <v>135</v>
      </c>
      <c r="D75" s="36">
        <v>2</v>
      </c>
      <c r="E75" s="36"/>
      <c r="F75" s="36"/>
      <c r="G75" s="24"/>
      <c r="H75" s="71" t="s">
        <v>50</v>
      </c>
      <c r="I75" s="71" t="s">
        <v>51</v>
      </c>
      <c r="J75" s="86" t="s">
        <v>56</v>
      </c>
      <c r="K75" s="36">
        <v>2</v>
      </c>
      <c r="L75" s="36"/>
      <c r="M75" s="36"/>
      <c r="N75" s="28"/>
      <c r="O75" s="30"/>
    </row>
    <row r="76" spans="1:21" s="35" customFormat="1" ht="21" customHeight="1" x14ac:dyDescent="0.2">
      <c r="A76" s="70" t="s">
        <v>173</v>
      </c>
      <c r="B76" s="95" t="s">
        <v>174</v>
      </c>
      <c r="C76" s="88"/>
      <c r="D76" s="36">
        <v>1</v>
      </c>
      <c r="E76" s="36"/>
      <c r="F76" s="36"/>
      <c r="G76" s="24"/>
      <c r="H76" s="84" t="s">
        <v>16</v>
      </c>
      <c r="I76" s="85" t="s">
        <v>17</v>
      </c>
      <c r="J76" s="88"/>
      <c r="K76" s="36">
        <v>3</v>
      </c>
      <c r="L76" s="36"/>
      <c r="M76" s="36"/>
      <c r="N76" s="28"/>
      <c r="O76" s="30"/>
    </row>
    <row r="77" spans="1:21" s="35" customFormat="1" ht="21" customHeight="1" x14ac:dyDescent="0.2">
      <c r="A77" s="70" t="s">
        <v>91</v>
      </c>
      <c r="B77" s="70" t="s">
        <v>90</v>
      </c>
      <c r="C77" s="93"/>
      <c r="D77" s="94">
        <v>3</v>
      </c>
      <c r="E77" s="36"/>
      <c r="F77" s="36"/>
      <c r="G77" s="24"/>
      <c r="H77" s="70" t="s">
        <v>91</v>
      </c>
      <c r="I77" s="70" t="s">
        <v>90</v>
      </c>
      <c r="J77" s="88"/>
      <c r="K77" s="36">
        <v>3</v>
      </c>
      <c r="L77" s="36"/>
      <c r="M77" s="36"/>
      <c r="N77" s="28"/>
      <c r="O77" s="30"/>
    </row>
    <row r="78" spans="1:21" s="35" customFormat="1" ht="21" customHeight="1" x14ac:dyDescent="0.2">
      <c r="A78" s="70" t="s">
        <v>62</v>
      </c>
      <c r="B78" s="70" t="s">
        <v>90</v>
      </c>
      <c r="C78" s="93"/>
      <c r="D78" s="94">
        <v>3</v>
      </c>
      <c r="E78" s="36"/>
      <c r="F78" s="36"/>
      <c r="G78" s="24"/>
      <c r="H78" s="70" t="s">
        <v>91</v>
      </c>
      <c r="I78" s="70" t="s">
        <v>90</v>
      </c>
      <c r="J78" s="88"/>
      <c r="K78" s="36">
        <v>3</v>
      </c>
      <c r="L78" s="36"/>
      <c r="M78" s="36"/>
      <c r="N78" s="28"/>
      <c r="O78" s="30"/>
    </row>
    <row r="79" spans="1:21" s="35" customFormat="1" ht="21" customHeight="1" x14ac:dyDescent="0.2">
      <c r="A79" s="70" t="s">
        <v>62</v>
      </c>
      <c r="B79" s="70" t="s">
        <v>90</v>
      </c>
      <c r="C79" s="93"/>
      <c r="D79" s="94">
        <v>3</v>
      </c>
      <c r="E79" s="36"/>
      <c r="F79" s="36"/>
      <c r="G79" s="24"/>
      <c r="K79" s="87">
        <f>SUM(K73:K78)</f>
        <v>15</v>
      </c>
      <c r="N79" s="28"/>
      <c r="O79" s="30"/>
    </row>
    <row r="80" spans="1:21" s="35" customFormat="1" ht="21" customHeight="1" x14ac:dyDescent="0.2">
      <c r="A80" s="26"/>
      <c r="B80" s="26"/>
      <c r="C80" s="26"/>
      <c r="D80" s="89">
        <f>SUM(D73:D79)</f>
        <v>16</v>
      </c>
      <c r="E80" s="26"/>
      <c r="F80" s="26"/>
      <c r="G80" s="24"/>
      <c r="H80" s="25"/>
      <c r="I80" s="25"/>
      <c r="N80" s="28"/>
      <c r="O80" s="30"/>
    </row>
    <row r="81" spans="1:15" ht="21" customHeight="1" x14ac:dyDescent="0.2">
      <c r="A81" s="39" t="s">
        <v>63</v>
      </c>
      <c r="B81" s="40"/>
      <c r="C81" s="26"/>
      <c r="D81" s="26"/>
      <c r="E81" s="26"/>
      <c r="F81" s="26"/>
      <c r="J81" s="77" t="s">
        <v>163</v>
      </c>
      <c r="K81" s="78">
        <f>SUM(D55+K54+D62+K63+D70+K71+D80+K79)</f>
        <v>130</v>
      </c>
    </row>
    <row r="82" spans="1:15" ht="21" customHeight="1" x14ac:dyDescent="0.2">
      <c r="A82" s="41" t="s">
        <v>115</v>
      </c>
      <c r="B82" s="41"/>
      <c r="C82" s="26"/>
      <c r="D82" s="26"/>
      <c r="E82" s="26"/>
      <c r="F82" s="26"/>
      <c r="G82" s="47"/>
      <c r="K82" s="26"/>
    </row>
    <row r="83" spans="1:15" ht="25.5" customHeight="1" x14ac:dyDescent="0.2">
      <c r="A83" s="131" t="s">
        <v>166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5" ht="30" customHeight="1" x14ac:dyDescent="0.2"/>
    <row r="85" spans="1:15" ht="18" customHeight="1" x14ac:dyDescent="0.2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26"/>
      <c r="O85" s="26"/>
    </row>
    <row r="86" spans="1:15" ht="18" customHeight="1" x14ac:dyDescent="0.2">
      <c r="G86" s="26"/>
      <c r="N86" s="26"/>
      <c r="O86" s="26"/>
    </row>
    <row r="87" spans="1:15" ht="18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8" customHeight="1" x14ac:dyDescent="0.2">
      <c r="G88" s="26"/>
      <c r="N88" s="26"/>
      <c r="O88" s="26"/>
    </row>
    <row r="89" spans="1:15" ht="18" customHeight="1" x14ac:dyDescent="0.2">
      <c r="G89" s="26"/>
    </row>
  </sheetData>
  <sortState ref="H6:M13">
    <sortCondition ref="H6"/>
  </sortState>
  <mergeCells count="20">
    <mergeCell ref="B45:C45"/>
    <mergeCell ref="D45:G45"/>
    <mergeCell ref="J45:M45"/>
    <mergeCell ref="A43:M43"/>
    <mergeCell ref="A85:M85"/>
    <mergeCell ref="A83:M83"/>
    <mergeCell ref="B1:C1"/>
    <mergeCell ref="D1:M1"/>
    <mergeCell ref="B2:C2"/>
    <mergeCell ref="D2:G2"/>
    <mergeCell ref="J2:M2"/>
    <mergeCell ref="B3:C3"/>
    <mergeCell ref="D3:G3"/>
    <mergeCell ref="J3:M3"/>
    <mergeCell ref="A30:F30"/>
    <mergeCell ref="B46:C46"/>
    <mergeCell ref="D46:G46"/>
    <mergeCell ref="J46:M46"/>
    <mergeCell ref="B44:C44"/>
    <mergeCell ref="D44:M44"/>
  </mergeCells>
  <conditionalFormatting sqref="F67:F70 M52:M54 F59 F62 M60:M62 F51 M66:M69 F73:F79">
    <cfRule type="cellIs" dxfId="1" priority="3" operator="between">
      <formula>"F"</formula>
      <formula>"F"</formula>
    </cfRule>
  </conditionalFormatting>
  <conditionalFormatting sqref="F60 F66 F50 M64:M65 M49:M50 F52:F55 M58:M59">
    <cfRule type="cellIs" dxfId="0" priority="2" operator="between">
      <formula>"D"</formula>
      <formula>"F"</formula>
    </cfRule>
  </conditionalFormatting>
  <hyperlinks>
    <hyperlink ref="A30" r:id="rId1"/>
    <hyperlink ref="A30:F30" r:id="rId2" display="http://www.sdstate.edu/van-d-and-barbara-b-fishback-honors"/>
  </hyperlinks>
  <printOptions horizontalCentered="1"/>
  <pageMargins left="0.25" right="0.25" top="0.25" bottom="0.25" header="0.25" footer="0.25"/>
  <pageSetup scale="65" fitToHeight="0" orientation="landscape" r:id="rId3"/>
  <rowBreaks count="1" manualBreakCount="1">
    <brk id="43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0"/>
  <sheetViews>
    <sheetView zoomScaleNormal="100" workbookViewId="0">
      <selection activeCell="C16" sqref="C16"/>
    </sheetView>
  </sheetViews>
  <sheetFormatPr defaultColWidth="9.140625" defaultRowHeight="15" x14ac:dyDescent="0.25"/>
  <cols>
    <col min="1" max="1" width="14.28515625" style="2" bestFit="1" customWidth="1"/>
    <col min="2" max="2" width="42" style="2" customWidth="1"/>
    <col min="3" max="3" width="52.5703125" style="2" customWidth="1"/>
    <col min="4" max="4" width="9.140625" style="19"/>
    <col min="5" max="16384" width="9.140625" style="2"/>
  </cols>
  <sheetData>
    <row r="1" spans="1:4" ht="34.5" customHeight="1" x14ac:dyDescent="0.25">
      <c r="A1" s="146" t="s">
        <v>148</v>
      </c>
      <c r="B1" s="146"/>
      <c r="C1" s="146"/>
      <c r="D1" s="1"/>
    </row>
    <row r="2" spans="1:4" s="1" customFormat="1" ht="15" customHeight="1" x14ac:dyDescent="0.2"/>
    <row r="3" spans="1:4" s="1" customFormat="1" ht="15" customHeight="1" x14ac:dyDescent="0.2">
      <c r="A3" s="3" t="s">
        <v>92</v>
      </c>
    </row>
    <row r="4" spans="1:4" s="1" customFormat="1" ht="15" customHeight="1" x14ac:dyDescent="0.2">
      <c r="A4" s="3" t="s">
        <v>93</v>
      </c>
      <c r="D4" s="4"/>
    </row>
    <row r="5" spans="1:4" s="1" customFormat="1" ht="15" customHeight="1" x14ac:dyDescent="0.2">
      <c r="A5" s="3" t="s">
        <v>94</v>
      </c>
      <c r="B5" s="5"/>
      <c r="C5" s="5"/>
      <c r="D5" s="5"/>
    </row>
    <row r="6" spans="1:4" s="1" customFormat="1" ht="15" customHeight="1" x14ac:dyDescent="0.2">
      <c r="A6" s="3" t="s">
        <v>95</v>
      </c>
      <c r="B6" s="4"/>
      <c r="C6" s="6"/>
      <c r="D6" s="4"/>
    </row>
    <row r="7" spans="1:4" s="1" customFormat="1" ht="15" customHeight="1" x14ac:dyDescent="0.2">
      <c r="A7" s="3" t="s">
        <v>131</v>
      </c>
      <c r="C7" s="7"/>
      <c r="D7" s="4"/>
    </row>
    <row r="8" spans="1:4" s="1" customFormat="1" ht="15" customHeight="1" x14ac:dyDescent="0.2">
      <c r="A8" s="3" t="s">
        <v>96</v>
      </c>
      <c r="C8" s="7"/>
      <c r="D8" s="8"/>
    </row>
    <row r="9" spans="1:4" s="1" customFormat="1" ht="15" customHeight="1" x14ac:dyDescent="0.2">
      <c r="A9" s="3" t="s">
        <v>97</v>
      </c>
      <c r="D9" s="4"/>
    </row>
    <row r="10" spans="1:4" s="1" customFormat="1" ht="15" customHeight="1" x14ac:dyDescent="0.2">
      <c r="A10" s="3" t="s">
        <v>98</v>
      </c>
      <c r="B10" s="4"/>
      <c r="C10" s="6"/>
      <c r="D10" s="4"/>
    </row>
    <row r="11" spans="1:4" s="1" customFormat="1" ht="15" customHeight="1" x14ac:dyDescent="0.2">
      <c r="A11" s="3" t="s">
        <v>99</v>
      </c>
      <c r="C11" s="9"/>
      <c r="D11" s="4"/>
    </row>
    <row r="12" spans="1:4" s="1" customFormat="1" ht="15" customHeight="1" x14ac:dyDescent="0.2">
      <c r="A12" s="3" t="s">
        <v>100</v>
      </c>
      <c r="C12" s="9"/>
      <c r="D12" s="4"/>
    </row>
    <row r="13" spans="1:4" s="1" customFormat="1" ht="15" customHeight="1" x14ac:dyDescent="0.2">
      <c r="A13" s="3" t="s">
        <v>136</v>
      </c>
      <c r="C13" s="10"/>
      <c r="D13" s="4"/>
    </row>
    <row r="14" spans="1:4" s="1" customFormat="1" ht="15" customHeight="1" x14ac:dyDescent="0.2">
      <c r="A14" s="3" t="s">
        <v>137</v>
      </c>
      <c r="C14" s="10"/>
      <c r="D14" s="4"/>
    </row>
    <row r="15" spans="1:4" s="1" customFormat="1" ht="15" customHeight="1" x14ac:dyDescent="0.2">
      <c r="A15" s="3" t="s">
        <v>138</v>
      </c>
      <c r="C15" s="7"/>
      <c r="D15" s="4"/>
    </row>
    <row r="16" spans="1:4" s="1" customFormat="1" ht="15" customHeight="1" x14ac:dyDescent="0.2">
      <c r="A16" s="3" t="s">
        <v>139</v>
      </c>
      <c r="B16" s="5"/>
      <c r="C16" s="5"/>
      <c r="D16" s="5"/>
    </row>
    <row r="17" spans="1:4" s="1" customFormat="1" ht="15" customHeight="1" x14ac:dyDescent="0.2">
      <c r="A17" s="3" t="s">
        <v>140</v>
      </c>
      <c r="B17" s="4"/>
      <c r="C17" s="6"/>
      <c r="D17" s="4"/>
    </row>
    <row r="18" spans="1:4" s="1" customFormat="1" ht="15" customHeight="1" x14ac:dyDescent="0.2">
      <c r="A18" s="3" t="s">
        <v>141</v>
      </c>
      <c r="B18" s="11"/>
      <c r="C18" s="6"/>
      <c r="D18" s="4"/>
    </row>
    <row r="19" spans="1:4" s="1" customFormat="1" ht="15" customHeight="1" x14ac:dyDescent="0.2">
      <c r="A19" s="3" t="s">
        <v>142</v>
      </c>
      <c r="C19" s="7"/>
      <c r="D19" s="4"/>
    </row>
    <row r="20" spans="1:4" s="1" customFormat="1" ht="15" customHeight="1" x14ac:dyDescent="0.2">
      <c r="A20" s="3" t="s">
        <v>101</v>
      </c>
      <c r="C20" s="7"/>
      <c r="D20" s="4"/>
    </row>
    <row r="21" spans="1:4" s="1" customFormat="1" ht="15" customHeight="1" x14ac:dyDescent="0.2">
      <c r="A21" s="3" t="s">
        <v>143</v>
      </c>
      <c r="C21" s="9"/>
      <c r="D21" s="4"/>
    </row>
    <row r="22" spans="1:4" s="1" customFormat="1" ht="15" customHeight="1" x14ac:dyDescent="0.2">
      <c r="A22" s="3" t="s">
        <v>144</v>
      </c>
      <c r="C22" s="7"/>
      <c r="D22" s="4"/>
    </row>
    <row r="23" spans="1:4" s="1" customFormat="1" ht="15" customHeight="1" x14ac:dyDescent="0.2">
      <c r="A23" s="3" t="s">
        <v>145</v>
      </c>
      <c r="C23" s="7"/>
      <c r="D23" s="4"/>
    </row>
    <row r="24" spans="1:4" s="1" customFormat="1" ht="15" customHeight="1" x14ac:dyDescent="0.2">
      <c r="A24" s="3" t="s">
        <v>146</v>
      </c>
      <c r="B24" s="12"/>
      <c r="C24" s="12"/>
      <c r="D24" s="12"/>
    </row>
    <row r="25" spans="1:4" s="1" customFormat="1" ht="15" customHeight="1" x14ac:dyDescent="0.2">
      <c r="A25" s="3" t="s">
        <v>178</v>
      </c>
      <c r="C25" s="7"/>
      <c r="D25" s="4"/>
    </row>
    <row r="26" spans="1:4" s="1" customFormat="1" ht="15" customHeight="1" x14ac:dyDescent="0.2">
      <c r="A26" s="3" t="s">
        <v>147</v>
      </c>
      <c r="B26" s="4"/>
      <c r="C26" s="6"/>
      <c r="D26" s="4"/>
    </row>
    <row r="27" spans="1:4" s="1" customFormat="1" ht="15" customHeight="1" x14ac:dyDescent="0.2">
      <c r="A27" s="3" t="s">
        <v>102</v>
      </c>
      <c r="C27" s="13"/>
      <c r="D27" s="4"/>
    </row>
    <row r="28" spans="1:4" s="1" customFormat="1" ht="15" customHeight="1" x14ac:dyDescent="0.2">
      <c r="A28" s="3" t="s">
        <v>103</v>
      </c>
      <c r="C28" s="14"/>
      <c r="D28" s="4"/>
    </row>
    <row r="29" spans="1:4" s="1" customFormat="1" ht="15" customHeight="1" x14ac:dyDescent="0.2">
      <c r="A29" s="3" t="s">
        <v>104</v>
      </c>
      <c r="C29" s="14"/>
      <c r="D29" s="4"/>
    </row>
    <row r="30" spans="1:4" s="1" customFormat="1" ht="15" customHeight="1" x14ac:dyDescent="0.2">
      <c r="A30" s="3" t="s">
        <v>106</v>
      </c>
      <c r="C30" s="7"/>
      <c r="D30" s="4"/>
    </row>
    <row r="31" spans="1:4" s="1" customFormat="1" ht="15" customHeight="1" x14ac:dyDescent="0.2">
      <c r="A31" s="3" t="s">
        <v>105</v>
      </c>
      <c r="C31" s="7"/>
      <c r="D31" s="4"/>
    </row>
    <row r="32" spans="1:4" s="1" customFormat="1" ht="15" customHeight="1" x14ac:dyDescent="0.25">
      <c r="A32" s="15"/>
      <c r="C32" s="9"/>
      <c r="D32" s="4"/>
    </row>
    <row r="33" spans="1:4" s="1" customFormat="1" ht="15" customHeight="1" x14ac:dyDescent="0.2">
      <c r="D33" s="8"/>
    </row>
    <row r="34" spans="1:4" s="16" customFormat="1" ht="15" customHeight="1" x14ac:dyDescent="0.25">
      <c r="C34" s="17"/>
      <c r="D34" s="18"/>
    </row>
    <row r="35" spans="1:4" s="1" customFormat="1" ht="15" customHeight="1" x14ac:dyDescent="0.25">
      <c r="A35" s="19"/>
      <c r="B35" s="19"/>
      <c r="C35" s="6"/>
      <c r="D35" s="19"/>
    </row>
    <row r="36" spans="1:4" s="1" customFormat="1" ht="15" customHeight="1" x14ac:dyDescent="0.2">
      <c r="C36" s="7"/>
      <c r="D36" s="4"/>
    </row>
    <row r="37" spans="1:4" s="1" customFormat="1" ht="15" customHeight="1" x14ac:dyDescent="0.2">
      <c r="D37" s="4"/>
    </row>
    <row r="38" spans="1:4" s="1" customFormat="1" ht="15" customHeight="1" x14ac:dyDescent="0.2">
      <c r="C38" s="9"/>
      <c r="D38" s="4"/>
    </row>
    <row r="39" spans="1:4" s="1" customFormat="1" ht="15" customHeight="1" x14ac:dyDescent="0.2">
      <c r="C39" s="9"/>
      <c r="D39" s="4"/>
    </row>
    <row r="40" spans="1:4" s="1" customFormat="1" ht="15" customHeight="1" x14ac:dyDescent="0.2">
      <c r="C40" s="10"/>
      <c r="D40" s="4"/>
    </row>
    <row r="41" spans="1:4" s="1" customFormat="1" ht="15" customHeight="1" x14ac:dyDescent="0.2">
      <c r="C41" s="20"/>
      <c r="D41" s="21"/>
    </row>
    <row r="42" spans="1:4" s="1" customFormat="1" ht="15" customHeight="1" x14ac:dyDescent="0.2">
      <c r="C42" s="22"/>
      <c r="D42" s="21"/>
    </row>
    <row r="43" spans="1:4" s="1" customFormat="1" ht="15" customHeight="1" x14ac:dyDescent="0.2">
      <c r="D43" s="21"/>
    </row>
    <row r="44" spans="1:4" ht="15" customHeight="1" x14ac:dyDescent="0.25">
      <c r="D44" s="23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sortState ref="A30:B31">
    <sortCondition ref="A30"/>
  </sortState>
  <mergeCells count="1">
    <mergeCell ref="A1:C1"/>
  </mergeCells>
  <pageMargins left="0.25" right="0.25" top="0.25" bottom="0.25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66EA4C-5CDE-43AB-A29A-5DFB72037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 4-YEAR PLAN</vt:lpstr>
      <vt:lpstr>ME Technical Electives</vt:lpstr>
      <vt:lpstr>'ME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2017-05-25T15:09:37Z</cp:lastPrinted>
  <dcterms:created xsi:type="dcterms:W3CDTF">2011-09-23T19:24:55Z</dcterms:created>
  <dcterms:modified xsi:type="dcterms:W3CDTF">2017-05-26T21:57:26Z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