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VPAcAff\curriculum\Academic Advising Guide Sheets\2017-2018 Guide Sheets\ENG\"/>
    </mc:Choice>
  </mc:AlternateContent>
  <bookViews>
    <workbookView xWindow="0" yWindow="0" windowWidth="22620" windowHeight="10455" tabRatio="955"/>
  </bookViews>
  <sheets>
    <sheet name="Mathematics 4-Year Plan" sheetId="11" r:id="rId1"/>
    <sheet name="Course Information" sheetId="13" r:id="rId2"/>
    <sheet name="Guidesheet-Base Plan" sheetId="12" r:id="rId3"/>
    <sheet name="Math in Honors" sheetId="22" r:id="rId4"/>
    <sheet name="Guidesheet-Comp.Science" sheetId="15" r:id="rId5"/>
    <sheet name="Guidesheet- Data Science" sheetId="16" r:id="rId6"/>
    <sheet name="Guidesheet-Pure Math" sheetId="17" r:id="rId7"/>
    <sheet name="Guidesheet- Financial Eng." sheetId="18" r:id="rId8"/>
    <sheet name="Guidesheet- Education" sheetId="19" r:id="rId9"/>
  </sheets>
  <definedNames>
    <definedName name="institutionalgraduationrequirements5" localSheetId="1">'Course Information'!#REF!</definedName>
    <definedName name="majorrequirements48" localSheetId="1">'Course Information'!$A$44</definedName>
    <definedName name="nonmathcredit">'Mathematics 4-Year Plan'!$D$54,'Mathematics 4-Year Plan'!$D$49:$D$52,'Mathematics 4-Year Plan'!$D$59:$D$60,'Mathematics 4-Year Plan'!$K$49:$K$50,'Mathematics 4-Year Plan'!$K$52,'Mathematics 4-Year Plan'!$K$59:$K$60,'Mathematics 4-Year Plan'!$D$68:$D$69,'Mathematics 4-Year Plan'!$K$67:$K$69,'Mathematics 4-Year Plan'!$D$75:$D$76,'Mathematics 4-Year Plan'!$K$75:$K$76</definedName>
    <definedName name="nonmathgrade">'Mathematics 4-Year Plan'!$F$54,'Mathematics 4-Year Plan'!$F$49:$F$52,'Mathematics 4-Year Plan'!$F$59:$F$60,'Mathematics 4-Year Plan'!$M$49:$M$50,'Mathematics 4-Year Plan'!$M$52:$M$53,'Mathematics 4-Year Plan'!$M$59:$M$61,'Mathematics 4-Year Plan'!$F$67:$F$68,'Mathematics 4-Year Plan'!$M$67:$M$69,'Mathematics 4-Year Plan'!$F$74:$F$75,'Mathematics 4-Year Plan'!$M$75:$M$76</definedName>
    <definedName name="OLE_LINK1" localSheetId="5">'Guidesheet- Data Science'!$N$19</definedName>
    <definedName name="_xlnm.Print_Area" localSheetId="1">'Course Information'!$A$1:$D$86</definedName>
    <definedName name="_xlnm.Print_Area" localSheetId="2">'Guidesheet-Base Plan'!$A$1:$O$50</definedName>
    <definedName name="_xlnm.Print_Area" localSheetId="0">'Mathematics 4-Year Plan'!$A$1:$M$82</definedName>
    <definedName name="SGR_Goal_6">'Mathematics 4-Year Plan'!$A$24</definedName>
  </definedNames>
  <calcPr calcId="162913"/>
</workbook>
</file>

<file path=xl/calcChain.xml><?xml version="1.0" encoding="utf-8"?>
<calcChain xmlns="http://schemas.openxmlformats.org/spreadsheetml/2006/main">
  <c r="K77" i="11" l="1"/>
  <c r="K70" i="11"/>
  <c r="K62" i="11"/>
  <c r="K54" i="11"/>
  <c r="D55" i="11"/>
  <c r="D70" i="11"/>
  <c r="D62" i="11" l="1"/>
  <c r="K6" i="11" l="1"/>
  <c r="N79" i="11" l="1"/>
  <c r="N78" i="11"/>
  <c r="N54" i="11"/>
  <c r="G80" i="11"/>
  <c r="G79" i="11"/>
  <c r="G72" i="11"/>
  <c r="G71" i="11"/>
  <c r="N77" i="11"/>
  <c r="N76" i="11"/>
  <c r="G78" i="11"/>
  <c r="G77" i="11"/>
  <c r="G76" i="11"/>
  <c r="N69" i="11"/>
  <c r="N68" i="11"/>
  <c r="N67" i="11"/>
  <c r="N59" i="11"/>
  <c r="N58" i="11"/>
  <c r="G70" i="11"/>
  <c r="G69" i="11"/>
  <c r="G68" i="11"/>
  <c r="G67" i="11"/>
  <c r="G62" i="11"/>
  <c r="G59" i="11"/>
  <c r="G58" i="11"/>
  <c r="N72" i="11"/>
  <c r="N71" i="11"/>
  <c r="N70" i="11"/>
  <c r="N62" i="11"/>
  <c r="N61" i="11"/>
  <c r="N60" i="11"/>
  <c r="N53" i="11"/>
  <c r="N51" i="11"/>
  <c r="N49" i="11"/>
  <c r="G61" i="11"/>
  <c r="G60" i="11"/>
  <c r="G54" i="11"/>
  <c r="G52" i="11"/>
  <c r="G51" i="11"/>
  <c r="K79" i="11" l="1"/>
  <c r="N81" i="11"/>
  <c r="G81" i="11"/>
  <c r="D78" i="11"/>
  <c r="N80" i="11"/>
  <c r="G74" i="11"/>
  <c r="G73" i="11"/>
  <c r="G64" i="11"/>
  <c r="G63" i="11"/>
  <c r="N57" i="11"/>
  <c r="N56" i="11"/>
  <c r="G56" i="11"/>
  <c r="N55" i="11"/>
  <c r="G55" i="11"/>
  <c r="G49" i="11"/>
  <c r="D17" i="11"/>
  <c r="D13" i="11"/>
  <c r="D10" i="11"/>
  <c r="D8" i="11"/>
  <c r="D7" i="11"/>
  <c r="D6" i="11" s="1"/>
</calcChain>
</file>

<file path=xl/sharedStrings.xml><?xml version="1.0" encoding="utf-8"?>
<sst xmlns="http://schemas.openxmlformats.org/spreadsheetml/2006/main" count="395" uniqueCount="245">
  <si>
    <t>Student</t>
  </si>
  <si>
    <t>SGR Goal 1</t>
  </si>
  <si>
    <t>SGR Goal 2</t>
  </si>
  <si>
    <t>SGR Goal 3</t>
  </si>
  <si>
    <t>SGR Goal 4</t>
  </si>
  <si>
    <t>SGR Goal 5</t>
  </si>
  <si>
    <t>SGR Goal 6</t>
  </si>
  <si>
    <t>SEM</t>
  </si>
  <si>
    <t>CR</t>
  </si>
  <si>
    <t>SGR courses</t>
  </si>
  <si>
    <t>ENGL 101</t>
  </si>
  <si>
    <t>SGR #4</t>
  </si>
  <si>
    <t>Humanities/Arts Diversity (SGR 4)</t>
  </si>
  <si>
    <t>SGR #6</t>
  </si>
  <si>
    <t>SGR #3</t>
  </si>
  <si>
    <t>Written Communication (6 credits)</t>
  </si>
  <si>
    <t>Oral Communication (3 credits)</t>
  </si>
  <si>
    <t>Social Sciences/Diversity (2 Disciplines, 6 credits)</t>
  </si>
  <si>
    <t>Humanities and Arts/Diversity (2 Disciplines, 6 credits)</t>
  </si>
  <si>
    <t>Mathematics (3 credits)</t>
  </si>
  <si>
    <t>Natural Sciences (6 credits)</t>
  </si>
  <si>
    <t>Course Name</t>
  </si>
  <si>
    <t>MATH 123</t>
  </si>
  <si>
    <t>1-4</t>
  </si>
  <si>
    <t>Credits</t>
  </si>
  <si>
    <t>MATH-125</t>
  </si>
  <si>
    <t>MATH-125 EDFN-338;</t>
  </si>
  <si>
    <t>1-5</t>
  </si>
  <si>
    <t>MATH-253</t>
  </si>
  <si>
    <t>MATH-321</t>
  </si>
  <si>
    <t>1-3</t>
  </si>
  <si>
    <t>MATH-125 MATH-261 EDFN-338</t>
  </si>
  <si>
    <t>MATH-125 and CSC-150 or CSC-213</t>
  </si>
  <si>
    <t>CSC 150 or 218; MATH-125; and MATH 215 or 315</t>
  </si>
  <si>
    <t>MATH-315</t>
  </si>
  <si>
    <t xml:space="preserve">MATH-125, MATH-315 </t>
  </si>
  <si>
    <t>MATH-225</t>
  </si>
  <si>
    <t>MATH-125 MATH-315 EDFN-338</t>
  </si>
  <si>
    <t>STAT-381</t>
  </si>
  <si>
    <t>MATH-321 MATH-374</t>
  </si>
  <si>
    <t>MATH 315 OR MATH 281 AND MATH 215</t>
  </si>
  <si>
    <t>Calculus I (SGR 5)</t>
  </si>
  <si>
    <t>Placement</t>
  </si>
  <si>
    <t>University Physics I and Lab (SGR 6)</t>
  </si>
  <si>
    <t>Chemistry Survey and Lab (SGR 6)</t>
  </si>
  <si>
    <t>University Physics II and Lab (SGR 6)</t>
  </si>
  <si>
    <t>General Chemistry I and Lab (SGR 6)</t>
  </si>
  <si>
    <t>MATH 125</t>
  </si>
  <si>
    <t>MATH 401</t>
  </si>
  <si>
    <t>MATH 225</t>
  </si>
  <si>
    <t>MATH 253</t>
  </si>
  <si>
    <t>Logic, Sets, and Proof</t>
  </si>
  <si>
    <t>MATH 413</t>
  </si>
  <si>
    <t>MATH 425</t>
  </si>
  <si>
    <t>Differential Equations</t>
  </si>
  <si>
    <t>fall only</t>
  </si>
  <si>
    <t>MATH 315</t>
  </si>
  <si>
    <t>Linear Algebra</t>
  </si>
  <si>
    <t>Electives</t>
  </si>
  <si>
    <t>Advanced Writing (take twice)</t>
  </si>
  <si>
    <t>Mathematics Course Information</t>
  </si>
  <si>
    <t>CHEM 106-106L  - Chemistry Survey and Lab</t>
  </si>
  <si>
    <t>CHEM 112-112L Gernal Chemistry and Lab</t>
  </si>
  <si>
    <t>College and Departmental Required  Course Information</t>
  </si>
  <si>
    <t>MATH 123 - Calculus I</t>
  </si>
  <si>
    <t>PHYS 211-211L - University Physics I and Lab</t>
  </si>
  <si>
    <t>PHYS 213-213L  - University Physics II and Lab</t>
  </si>
  <si>
    <t xml:space="preserve">MATH/STAT 300-400 Level Electives </t>
  </si>
  <si>
    <t>Mathematics or Statistics Elective Sequences 2 Required</t>
  </si>
  <si>
    <t>General Electives</t>
  </si>
  <si>
    <t xml:space="preserve">* OR approved sequence </t>
  </si>
  <si>
    <t>Math Elective</t>
  </si>
  <si>
    <t>Consult Advisor to select electives based on career goals</t>
  </si>
  <si>
    <t>Calculus II (SGR 5)</t>
  </si>
  <si>
    <t>Calculus III</t>
  </si>
  <si>
    <t>MATH 321</t>
  </si>
  <si>
    <t>Major Courses (C or better grade required)</t>
  </si>
  <si>
    <t>(at least 2 sequences needed)</t>
  </si>
  <si>
    <t>General Education Course Information</t>
  </si>
  <si>
    <t>Mathematics  Course Information</t>
  </si>
  <si>
    <t>First Year Fall Courses</t>
  </si>
  <si>
    <t>First Year Spring Courses</t>
  </si>
  <si>
    <t>Second Year Fall Courses</t>
  </si>
  <si>
    <t>Second Year Spring Courses</t>
  </si>
  <si>
    <t>Third Year Fall Courses</t>
  </si>
  <si>
    <t>Third Year Spring Courses</t>
  </si>
  <si>
    <t>Fourth Year Fall Courses</t>
  </si>
  <si>
    <t>Fourth Year Spring Courses</t>
  </si>
  <si>
    <t>GR</t>
  </si>
  <si>
    <t>Minimum GPA</t>
  </si>
  <si>
    <t>PHYS 111-111L</t>
  </si>
  <si>
    <t>Introduction to Physics I and Lab (SGR6)</t>
  </si>
  <si>
    <t>General Biology I and Lab (SGR 6)</t>
  </si>
  <si>
    <t>Introduction to Informatics (SGR 6)</t>
  </si>
  <si>
    <t>7-8</t>
  </si>
  <si>
    <t>3/3</t>
  </si>
  <si>
    <t xml:space="preserve">                                 and STAT 460 Time Series (choose 2)</t>
  </si>
  <si>
    <t>4/3</t>
  </si>
  <si>
    <t>3-4</t>
  </si>
  <si>
    <t>SGR #1</t>
  </si>
  <si>
    <t>SGR #2</t>
  </si>
  <si>
    <t>SPCM 101 or 215 or 222</t>
  </si>
  <si>
    <t>Does not count towards Mathematics degree requirements</t>
  </si>
  <si>
    <t>MATH-123</t>
  </si>
  <si>
    <t>Statistics Course Information</t>
  </si>
  <si>
    <t>STAT 281 Introduction to Statistics</t>
  </si>
  <si>
    <t>STAT 381 Introduction to Prob and Stat</t>
  </si>
  <si>
    <t>STAT 410 SAS Programming I</t>
  </si>
  <si>
    <t>STAT 414 R Programming</t>
  </si>
  <si>
    <t>STAT 435 Applied Bioinformatics</t>
  </si>
  <si>
    <t>STAT 445 Nonparametric Statistics</t>
  </si>
  <si>
    <t>STAT 451 Predictive Analytics I</t>
  </si>
  <si>
    <t>STAT 460 Time Series Analysis</t>
  </si>
  <si>
    <t>STAT 482 Prob and Statistics II</t>
  </si>
  <si>
    <t>STAT 492 Data Visualization in R</t>
  </si>
  <si>
    <t>CSC 150-150L - Computer Science I Or INFO 101  Introduction to Informatics</t>
  </si>
  <si>
    <t>MATH-253 or MATH 250</t>
  </si>
  <si>
    <t>BIOL 151-151L - General Biology I and Lab</t>
  </si>
  <si>
    <t>INFO 101 Introduction to Informatics</t>
  </si>
  <si>
    <t>PHYS 111-111L - Introduction to Physics I and Lab</t>
  </si>
  <si>
    <t>(see list)</t>
  </si>
  <si>
    <t>MATH 230</t>
  </si>
  <si>
    <t>Sophomore Seminar</t>
  </si>
  <si>
    <t>Discrete Math</t>
  </si>
  <si>
    <t>NOTE: science choice depends on your advising track- see tabs 4-8</t>
  </si>
  <si>
    <t>or elective if took INFO 101</t>
  </si>
  <si>
    <t>Social Sciences/Diversity</t>
  </si>
  <si>
    <t xml:space="preserve">MATH 315 </t>
  </si>
  <si>
    <t xml:space="preserve">MATH 230 </t>
  </si>
  <si>
    <t>Calculus II</t>
  </si>
  <si>
    <t xml:space="preserve">STAT 381 </t>
  </si>
  <si>
    <t>Probability and Statistics I</t>
  </si>
  <si>
    <t xml:space="preserve">MATH 413 </t>
  </si>
  <si>
    <t>Abstract Algebra I</t>
  </si>
  <si>
    <t>Real Analysis I</t>
  </si>
  <si>
    <t>Senior Capstone and Advanced Writing</t>
  </si>
  <si>
    <t>MATH 125 and MATH 315</t>
  </si>
  <si>
    <t>Introduction to Informatics</t>
  </si>
  <si>
    <t>Computer Science I</t>
  </si>
  <si>
    <t>MATH 102 or MATH 115 or MATH 120 or MATH 121-121L or MATH 123</t>
  </si>
  <si>
    <t>Introduction to Probability and Statistics</t>
  </si>
  <si>
    <t>STAT 381 or 382</t>
  </si>
  <si>
    <t>Intro to Prob and Stat or Prob and Stat I</t>
  </si>
  <si>
    <t>STAT 382 Probability and Statistics I</t>
  </si>
  <si>
    <r>
      <t>Notes/</t>
    </r>
    <r>
      <rPr>
        <sz val="12"/>
        <color rgb="FFFF0000"/>
        <rFont val="Times New Roman"/>
        <family val="1"/>
      </rPr>
      <t xml:space="preserve"> Prerequisites</t>
    </r>
  </si>
  <si>
    <r>
      <t>SGR #5;</t>
    </r>
    <r>
      <rPr>
        <sz val="12"/>
        <color rgb="FFFF0000"/>
        <rFont val="Times New Roman"/>
        <family val="1"/>
      </rPr>
      <t xml:space="preserve"> Placement</t>
    </r>
  </si>
  <si>
    <r>
      <t xml:space="preserve">SGR #5; </t>
    </r>
    <r>
      <rPr>
        <sz val="12"/>
        <color rgb="FFFF0000"/>
        <rFont val="Times New Roman"/>
        <family val="1"/>
      </rPr>
      <t>Placement</t>
    </r>
  </si>
  <si>
    <r>
      <t xml:space="preserve">SGR #5; </t>
    </r>
    <r>
      <rPr>
        <sz val="12"/>
        <color rgb="FFFF0000"/>
        <rFont val="Times New Roman"/>
        <family val="1"/>
      </rPr>
      <t>MATH 102 or Placement</t>
    </r>
  </si>
  <si>
    <r>
      <t xml:space="preserve">SGR #5; </t>
    </r>
    <r>
      <rPr>
        <sz val="12"/>
        <color rgb="FFFF0000"/>
        <rFont val="Times New Roman"/>
        <family val="1"/>
      </rPr>
      <t>MATH 102, MATH 115 or Placement</t>
    </r>
  </si>
  <si>
    <r>
      <t xml:space="preserve">SGR #5; </t>
    </r>
    <r>
      <rPr>
        <sz val="12"/>
        <color rgb="FFFF0000"/>
        <rFont val="Times New Roman"/>
        <family val="1"/>
      </rPr>
      <t>MATH 115 or Placement</t>
    </r>
  </si>
  <si>
    <r>
      <t xml:space="preserve">SGR #5; </t>
    </r>
    <r>
      <rPr>
        <sz val="12"/>
        <color rgb="FFFF0000"/>
        <rFont val="Times New Roman"/>
        <family val="1"/>
      </rPr>
      <t>MATH 123</t>
    </r>
  </si>
  <si>
    <r>
      <rPr>
        <b/>
        <sz val="9"/>
        <color rgb="FFFF0000"/>
        <rFont val="Times New Roman"/>
        <family val="1"/>
      </rPr>
      <t>Prerequisites</t>
    </r>
    <r>
      <rPr>
        <b/>
        <sz val="9"/>
        <rFont val="Times New Roman"/>
        <family val="1"/>
      </rPr>
      <t>/Comments</t>
    </r>
  </si>
  <si>
    <r>
      <rPr>
        <b/>
        <sz val="9"/>
        <rFont val="Times New Roman"/>
        <family val="1"/>
      </rPr>
      <t>OR</t>
    </r>
    <r>
      <rPr>
        <sz val="9"/>
        <rFont val="Times New Roman"/>
        <family val="1"/>
      </rPr>
      <t xml:space="preserve"> MATH 316</t>
    </r>
  </si>
  <si>
    <r>
      <t xml:space="preserve">MATH/STAT 300-400 Level Electives </t>
    </r>
    <r>
      <rPr>
        <i/>
        <sz val="9"/>
        <rFont val="Times New Roman"/>
        <family val="1"/>
      </rPr>
      <t>(at least 2 sequences needed to graduate)</t>
    </r>
  </si>
  <si>
    <r>
      <rPr>
        <b/>
        <sz val="9"/>
        <rFont val="Times New Roman"/>
        <family val="1"/>
      </rPr>
      <t xml:space="preserve">OR </t>
    </r>
    <r>
      <rPr>
        <sz val="9"/>
        <rFont val="Times New Roman"/>
        <family val="1"/>
      </rPr>
      <t>PHYS 211-211L</t>
    </r>
  </si>
  <si>
    <r>
      <rPr>
        <b/>
        <sz val="9"/>
        <rFont val="Times New Roman"/>
        <family val="1"/>
      </rPr>
      <t>OR</t>
    </r>
    <r>
      <rPr>
        <sz val="9"/>
        <rFont val="Times New Roman"/>
        <family val="1"/>
      </rPr>
      <t xml:space="preserve"> PHYS 213-213L</t>
    </r>
  </si>
  <si>
    <r>
      <rPr>
        <b/>
        <sz val="9"/>
        <rFont val="Times New Roman"/>
        <family val="1"/>
      </rPr>
      <t>OR</t>
    </r>
    <r>
      <rPr>
        <sz val="9"/>
        <rFont val="Times New Roman"/>
        <family val="1"/>
      </rPr>
      <t xml:space="preserve"> STAT 382</t>
    </r>
  </si>
  <si>
    <r>
      <rPr>
        <b/>
        <sz val="9"/>
        <color theme="1"/>
        <rFont val="Times New Roman"/>
        <family val="1"/>
      </rPr>
      <t>OR</t>
    </r>
    <r>
      <rPr>
        <sz val="9"/>
        <color theme="1"/>
        <rFont val="Times New Roman"/>
        <family val="1"/>
      </rPr>
      <t xml:space="preserve"> CHEM 106-106L</t>
    </r>
  </si>
  <si>
    <r>
      <rPr>
        <b/>
        <sz val="9"/>
        <color theme="1"/>
        <rFont val="Times New Roman"/>
        <family val="1"/>
      </rPr>
      <t>OR</t>
    </r>
    <r>
      <rPr>
        <sz val="9"/>
        <color theme="1"/>
        <rFont val="Times New Roman"/>
        <family val="1"/>
      </rPr>
      <t xml:space="preserve"> CHEM 112-112L</t>
    </r>
  </si>
  <si>
    <r>
      <rPr>
        <b/>
        <sz val="9"/>
        <rFont val="Times New Roman"/>
        <family val="1"/>
      </rPr>
      <t>OR</t>
    </r>
    <r>
      <rPr>
        <sz val="9"/>
        <rFont val="Times New Roman"/>
        <family val="1"/>
      </rPr>
      <t xml:space="preserve"> INFO 101</t>
    </r>
  </si>
  <si>
    <r>
      <rPr>
        <sz val="8"/>
        <color rgb="FFFF0000"/>
        <rFont val="Times New Roman"/>
        <family val="1"/>
      </rPr>
      <t>MATH 315</t>
    </r>
    <r>
      <rPr>
        <sz val="8"/>
        <rFont val="Times New Roman"/>
        <family val="1"/>
      </rPr>
      <t>/JR2 or SR 1</t>
    </r>
  </si>
  <si>
    <t>Student ID #</t>
  </si>
  <si>
    <t>Student Phone #</t>
  </si>
  <si>
    <t>Advisor(s)</t>
  </si>
  <si>
    <t>Minor/Career Interest</t>
  </si>
  <si>
    <t xml:space="preserve">System Gen Ed Requirements (SGR's) </t>
  </si>
  <si>
    <t>Major/College Requirements</t>
  </si>
  <si>
    <t xml:space="preserve">Information Subject to Change.  This is not a contract.  For official program requirements, please refer to the undergraduate catalog at: http: //catalog.sdstate.edu/. </t>
  </si>
  <si>
    <t>Total Credits</t>
  </si>
  <si>
    <t>Comments/Notes</t>
  </si>
  <si>
    <t xml:space="preserve">For more information on Honors College program requirements and to view the Honors Academic Advising Guide Sheet:  </t>
  </si>
  <si>
    <t>http://www.sdstate.edu/van-d-and-barbara-b-fishback-honors</t>
  </si>
  <si>
    <r>
      <rPr>
        <sz val="9"/>
        <color theme="1"/>
        <rFont val="Times New Roman"/>
        <family val="1"/>
      </rPr>
      <t xml:space="preserve">Students are not limited to this plan; it is meant to be used as a guide for planning purposes in consultation with your advisor. The sample schedule is one possible path to completing your degree within four years.  
</t>
    </r>
    <r>
      <rPr>
        <b/>
        <sz val="9"/>
        <color rgb="FFFF0000"/>
        <rFont val="Times New Roman"/>
        <family val="1"/>
      </rPr>
      <t xml:space="preserve">Information Subject to Change.  This is not a contract.  For official program requirements, please refer to the undergraduate catalog at: http: //catalog.sdstate.edu/. </t>
    </r>
  </si>
  <si>
    <t>Bachelor of Science
Major: Mathematics
2017-2018 Sample 4-Year Plan</t>
  </si>
  <si>
    <t>MATH 198</t>
  </si>
  <si>
    <t>The Mathematics Profession</t>
  </si>
  <si>
    <t>Fall only</t>
  </si>
  <si>
    <t>section 1</t>
  </si>
  <si>
    <t>section 2</t>
  </si>
  <si>
    <t>ENG  201 or 277</t>
  </si>
  <si>
    <t>MATH-102</t>
  </si>
  <si>
    <t>MATH 102</t>
  </si>
  <si>
    <t>MATH 102 - College Algebra</t>
  </si>
  <si>
    <t>MATH 103-103L - Quantitative Literacy and Lab</t>
  </si>
  <si>
    <t>MATH 115 - Precalculus</t>
  </si>
  <si>
    <t>MATH 120 - Trigonometry</t>
  </si>
  <si>
    <t>MATH 121-121L - Survey of Calculus and Lab</t>
  </si>
  <si>
    <t>MATH 123L - Calculus I Lab</t>
  </si>
  <si>
    <t>MATH 125 - Calculus II</t>
  </si>
  <si>
    <t>MATH 198 - The Mathematics Profession</t>
  </si>
  <si>
    <t>MATH 225 - Calculus III</t>
  </si>
  <si>
    <t>MATH 230 -  Sophomore Seminar</t>
  </si>
  <si>
    <t>MATH 245 - Math for Primary Grades I</t>
  </si>
  <si>
    <t>MATH 250 - Mathematics for Computer Science</t>
  </si>
  <si>
    <t>MATH 253 - Logic, Sets, and Proof</t>
  </si>
  <si>
    <t>MATH 261 - Geometry for Teachers</t>
  </si>
  <si>
    <t>MATH 291 - Independent Study</t>
  </si>
  <si>
    <t>MATH 292 - Topics</t>
  </si>
  <si>
    <t>MATH 315 - Linear Algebra</t>
  </si>
  <si>
    <t>MATH 316 - Discrete Mathematics</t>
  </si>
  <si>
    <t>MATH 321 - Differential Equations</t>
  </si>
  <si>
    <t>MATH 331 - Advanced Engineering Mathematics</t>
  </si>
  <si>
    <t>MATH 355-355L - Methods of Teaching Mathematics and Lab</t>
  </si>
  <si>
    <t>MATH 345 - Math for Primary Grades II</t>
  </si>
  <si>
    <t>MATH 361 - Modern Geometry</t>
  </si>
  <si>
    <t>MATH 371 - Technology for Mathematics Educators</t>
  </si>
  <si>
    <t>MATH 373 - Introduction to Numerical Analysis</t>
  </si>
  <si>
    <t>MATH 374 - Scientific Computation I</t>
  </si>
  <si>
    <t>MATH 392 - Topics</t>
  </si>
  <si>
    <t>MATH 401 - Senior Capstone and Advanced Writing</t>
  </si>
  <si>
    <t>MATH 498 - Undergraduate Research/Scholarship</t>
  </si>
  <si>
    <t>MATH 497 - Cooperative Education</t>
  </si>
  <si>
    <t>MATH 496 - Field Experience</t>
  </si>
  <si>
    <t>MATH 494 - Internship</t>
  </si>
  <si>
    <t>MATH 492-592 - Topics</t>
  </si>
  <si>
    <t>MATH 491-591 - Independent Study</t>
  </si>
  <si>
    <t>MATH 490-590 - Seminar</t>
  </si>
  <si>
    <t>MATH 475-575 - Operations Research</t>
  </si>
  <si>
    <t>MATH 474-574 - Scientific Computation II</t>
  </si>
  <si>
    <t>MATH 471-571 - Numerical Analysis I</t>
  </si>
  <si>
    <t>MATH 450 - History of Mathematics</t>
  </si>
  <si>
    <t>MATH 441-541 - Applied Probability Theory</t>
  </si>
  <si>
    <t>MATH 440-540 - Mathematics of Finance</t>
  </si>
  <si>
    <t>MATH 433 - Capstone: Mathematics Education</t>
  </si>
  <si>
    <t>MATH 425 - Real Analysis I</t>
  </si>
  <si>
    <t>MATH 413 - Abstract Algebra I</t>
  </si>
  <si>
    <t>MATH 411-511 - Theory of Numbers</t>
  </si>
  <si>
    <t>CSC 150 or INFO 101</t>
  </si>
  <si>
    <t>STAT 281 or STAT 381</t>
  </si>
  <si>
    <t>STAT 482</t>
  </si>
  <si>
    <t>STAT 382</t>
  </si>
  <si>
    <t>STAT 414</t>
  </si>
  <si>
    <r>
      <rPr>
        <b/>
        <sz val="9"/>
        <rFont val="Times New Roman"/>
        <family val="1"/>
      </rPr>
      <t>OR</t>
    </r>
    <r>
      <rPr>
        <sz val="9"/>
        <rFont val="Times New Roman"/>
        <family val="1"/>
      </rPr>
      <t xml:space="preserve"> BIOL 151-151L</t>
    </r>
  </si>
  <si>
    <r>
      <rPr>
        <b/>
        <sz val="9"/>
        <rFont val="Times New Roman"/>
        <family val="1"/>
      </rPr>
      <t>OR</t>
    </r>
    <r>
      <rPr>
        <sz val="9"/>
        <rFont val="Times New Roman"/>
        <family val="1"/>
      </rPr>
      <t xml:space="preserve"> MATH 321</t>
    </r>
  </si>
  <si>
    <t xml:space="preserve">MATH 316 </t>
  </si>
  <si>
    <t>CSC 150</t>
  </si>
  <si>
    <r>
      <t xml:space="preserve">MATH 253 Logic, Sets, and Proof </t>
    </r>
    <r>
      <rPr>
        <b/>
        <sz val="9"/>
        <color theme="1"/>
        <rFont val="Times New Roman"/>
        <family val="1"/>
      </rPr>
      <t>and</t>
    </r>
    <r>
      <rPr>
        <sz val="9"/>
        <color theme="1"/>
        <rFont val="Times New Roman"/>
        <family val="1"/>
      </rPr>
      <t xml:space="preserve"> MATH 316 Discrete Mathematics</t>
    </r>
  </si>
  <si>
    <r>
      <t xml:space="preserve">MATH 355-355L Methods of Teaching Mathematics/Lab </t>
    </r>
    <r>
      <rPr>
        <b/>
        <sz val="9"/>
        <color theme="1"/>
        <rFont val="Times New Roman"/>
        <family val="1"/>
      </rPr>
      <t>and</t>
    </r>
    <r>
      <rPr>
        <sz val="9"/>
        <color theme="1"/>
        <rFont val="Times New Roman"/>
        <family val="1"/>
      </rPr>
      <t xml:space="preserve"> MATH 433 Education Capstone</t>
    </r>
  </si>
  <si>
    <r>
      <t xml:space="preserve">MATH 374 Scientific Computation </t>
    </r>
    <r>
      <rPr>
        <b/>
        <sz val="9"/>
        <color theme="1"/>
        <rFont val="Times New Roman"/>
        <family val="1"/>
      </rPr>
      <t>and</t>
    </r>
    <r>
      <rPr>
        <sz val="9"/>
        <color theme="1"/>
        <rFont val="Times New Roman"/>
        <family val="1"/>
      </rPr>
      <t xml:space="preserve"> MATH 471 Numerical Analysis</t>
    </r>
  </si>
  <si>
    <r>
      <t xml:space="preserve">MATH 413 Abstract Algebra I </t>
    </r>
    <r>
      <rPr>
        <b/>
        <sz val="9"/>
        <color theme="1"/>
        <rFont val="Times New Roman"/>
        <family val="1"/>
      </rPr>
      <t>and</t>
    </r>
    <r>
      <rPr>
        <sz val="9"/>
        <color theme="1"/>
        <rFont val="Times New Roman"/>
        <family val="1"/>
      </rPr>
      <t xml:space="preserve"> MATH 414 Abstract Algebra II </t>
    </r>
  </si>
  <si>
    <r>
      <t xml:space="preserve">MATH 425 Real Analysis I </t>
    </r>
    <r>
      <rPr>
        <b/>
        <sz val="9"/>
        <color theme="1"/>
        <rFont val="Times New Roman"/>
        <family val="1"/>
      </rPr>
      <t>and</t>
    </r>
    <r>
      <rPr>
        <sz val="9"/>
        <color theme="1"/>
        <rFont val="Times New Roman"/>
        <family val="1"/>
      </rPr>
      <t xml:space="preserve"> MATH 426 Real Analysis II </t>
    </r>
  </si>
  <si>
    <r>
      <t xml:space="preserve">MATH 440 Mathematics of Finance </t>
    </r>
    <r>
      <rPr>
        <b/>
        <sz val="9"/>
        <color theme="1"/>
        <rFont val="Times New Roman"/>
        <family val="1"/>
      </rPr>
      <t>and</t>
    </r>
    <r>
      <rPr>
        <sz val="9"/>
        <color theme="1"/>
        <rFont val="Times New Roman"/>
        <family val="1"/>
      </rPr>
      <t xml:space="preserve"> MATH 441 Advanced Probability</t>
    </r>
  </si>
  <si>
    <r>
      <t xml:space="preserve">STAT 381 Intro. to Probability and Statistics </t>
    </r>
    <r>
      <rPr>
        <b/>
        <sz val="9"/>
        <color theme="1"/>
        <rFont val="Times New Roman"/>
        <family val="1"/>
      </rPr>
      <t>and</t>
    </r>
    <r>
      <rPr>
        <sz val="9"/>
        <color theme="1"/>
        <rFont val="Times New Roman"/>
        <family val="1"/>
      </rPr>
      <t xml:space="preserve"> STAT 482 Prob. and Statistics II</t>
    </r>
  </si>
  <si>
    <r>
      <t xml:space="preserve">STAT 451 Predictive Analytics </t>
    </r>
    <r>
      <rPr>
        <b/>
        <sz val="9"/>
        <color theme="1"/>
        <rFont val="Times New Roman"/>
        <family val="1"/>
      </rPr>
      <t>and</t>
    </r>
    <r>
      <rPr>
        <sz val="9"/>
        <color theme="1"/>
        <rFont val="Times New Roman"/>
        <family val="1"/>
      </rPr>
      <t xml:space="preserve"> STAT 445 Non Parametric Stats. </t>
    </r>
  </si>
  <si>
    <r>
      <t>Fall only/</t>
    </r>
    <r>
      <rPr>
        <sz val="9"/>
        <color rgb="FFFF0000"/>
        <rFont val="Times New Roman"/>
        <family val="1"/>
      </rPr>
      <t>MATH 125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</si>
</sst>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2"/>
      <color theme="0"/>
      <name val="Times New Roman"/>
      <family val="1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2"/>
      <color theme="10"/>
      <name val="Times New Roman"/>
      <family val="1"/>
    </font>
    <font>
      <sz val="11"/>
      <color rgb="FF000000"/>
      <name val="Times New Roman"/>
      <family val="1"/>
    </font>
    <font>
      <u/>
      <sz val="11"/>
      <color theme="10"/>
      <name val="Times New Roman"/>
      <family val="1"/>
    </font>
    <font>
      <sz val="11"/>
      <name val="Times New Roman"/>
      <family val="1"/>
    </font>
    <font>
      <sz val="11"/>
      <color rgb="FFFF0000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9"/>
      <color theme="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9"/>
      <name val="Times New Roman"/>
      <family val="1"/>
    </font>
    <font>
      <b/>
      <sz val="9"/>
      <color rgb="FFFF0000"/>
      <name val="Times New Roman"/>
      <family val="1"/>
    </font>
    <font>
      <i/>
      <sz val="9"/>
      <name val="Times New Roman"/>
      <family val="1"/>
    </font>
    <font>
      <sz val="9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8"/>
      <name val="Times New Roman"/>
      <family val="1"/>
    </font>
    <font>
      <sz val="8"/>
      <color rgb="FFFF0000"/>
      <name val="Times New Roman"/>
      <family val="1"/>
    </font>
    <font>
      <b/>
      <sz val="16"/>
      <color rgb="FF0033A0"/>
      <name val="Times New Roman"/>
      <family val="1"/>
    </font>
    <font>
      <b/>
      <sz val="9"/>
      <color rgb="FF0033A0"/>
      <name val="Times New Roman"/>
      <family val="1"/>
    </font>
    <font>
      <sz val="10"/>
      <color rgb="FFFF0000"/>
      <name val="Times New Roman"/>
      <family val="1"/>
    </font>
    <font>
      <b/>
      <sz val="8"/>
      <color rgb="FFFF0000"/>
      <name val="Times New Roman"/>
      <family val="1"/>
    </font>
    <font>
      <u/>
      <sz val="9"/>
      <color theme="1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4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6" fillId="0" borderId="0" xfId="0" applyFont="1"/>
    <xf numFmtId="0" fontId="7" fillId="0" borderId="0" xfId="0" applyFont="1"/>
    <xf numFmtId="0" fontId="6" fillId="0" borderId="0" xfId="0" applyFont="1" applyAlignment="1">
      <alignment horizontal="center"/>
    </xf>
    <xf numFmtId="0" fontId="8" fillId="5" borderId="3" xfId="4" applyFont="1" applyBorder="1"/>
    <xf numFmtId="0" fontId="8" fillId="5" borderId="3" xfId="4" applyFont="1" applyBorder="1" applyAlignment="1">
      <alignment horizontal="center"/>
    </xf>
    <xf numFmtId="0" fontId="10" fillId="0" borderId="3" xfId="0" applyFont="1" applyBorder="1"/>
    <xf numFmtId="0" fontId="11" fillId="0" borderId="3" xfId="0" applyFont="1" applyBorder="1" applyAlignment="1">
      <alignment horizontal="center"/>
    </xf>
    <xf numFmtId="0" fontId="10" fillId="0" borderId="2" xfId="0" applyFont="1" applyBorder="1"/>
    <xf numFmtId="0" fontId="10" fillId="0" borderId="0" xfId="0" applyFont="1" applyAlignment="1">
      <alignment horizontal="center"/>
    </xf>
    <xf numFmtId="0" fontId="12" fillId="0" borderId="3" xfId="0" applyFont="1" applyBorder="1" applyAlignment="1">
      <alignment vertical="center" wrapText="1"/>
    </xf>
    <xf numFmtId="0" fontId="10" fillId="0" borderId="3" xfId="0" applyFont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9" fillId="0" borderId="3" xfId="0" applyFont="1" applyBorder="1"/>
    <xf numFmtId="49" fontId="10" fillId="0" borderId="3" xfId="0" applyNumberFormat="1" applyFont="1" applyBorder="1" applyAlignment="1">
      <alignment horizontal="center"/>
    </xf>
    <xf numFmtId="0" fontId="10" fillId="0" borderId="3" xfId="0" applyNumberFormat="1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0" borderId="0" xfId="0" applyFont="1" applyBorder="1" applyAlignment="1">
      <alignment horizontal="center"/>
    </xf>
    <xf numFmtId="0" fontId="14" fillId="0" borderId="0" xfId="0" applyFont="1" applyBorder="1" applyAlignment="1">
      <alignment vertical="center" wrapText="1"/>
    </xf>
    <xf numFmtId="0" fontId="15" fillId="0" borderId="0" xfId="3" applyFont="1" applyBorder="1" applyAlignment="1">
      <alignment horizontal="left" vertical="center" indent="1"/>
    </xf>
    <xf numFmtId="0" fontId="14" fillId="0" borderId="0" xfId="0" applyFont="1" applyBorder="1" applyAlignment="1">
      <alignment vertical="top" wrapText="1"/>
    </xf>
    <xf numFmtId="0" fontId="16" fillId="0" borderId="3" xfId="3" applyFont="1" applyBorder="1" applyAlignment="1">
      <alignment vertical="center" wrapText="1"/>
    </xf>
    <xf numFmtId="0" fontId="6" fillId="0" borderId="0" xfId="0" applyFont="1" applyBorder="1" applyAlignment="1">
      <alignment horizontal="left" vertical="center" indent="1"/>
    </xf>
    <xf numFmtId="0" fontId="15" fillId="0" borderId="0" xfId="3" applyFont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10" fillId="0" borderId="0" xfId="0" applyFont="1"/>
    <xf numFmtId="0" fontId="9" fillId="0" borderId="3" xfId="0" applyFont="1" applyFill="1" applyBorder="1"/>
    <xf numFmtId="0" fontId="9" fillId="0" borderId="3" xfId="0" applyFont="1" applyFill="1" applyBorder="1" applyAlignment="1"/>
    <xf numFmtId="0" fontId="17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10" fillId="0" borderId="0" xfId="0" applyFont="1" applyBorder="1" applyAlignment="1">
      <alignment horizontal="center"/>
    </xf>
    <xf numFmtId="0" fontId="15" fillId="0" borderId="0" xfId="3" applyFont="1" applyFill="1" applyAlignment="1"/>
    <xf numFmtId="0" fontId="18" fillId="0" borderId="0" xfId="2" applyFont="1" applyFill="1" applyBorder="1" applyAlignment="1">
      <alignment horizontal="center"/>
    </xf>
    <xf numFmtId="0" fontId="21" fillId="0" borderId="0" xfId="5" applyFont="1" applyAlignment="1">
      <alignment horizontal="right" wrapText="1"/>
    </xf>
    <xf numFmtId="0" fontId="25" fillId="0" borderId="0" xfId="0" applyFont="1" applyFill="1"/>
    <xf numFmtId="0" fontId="18" fillId="0" borderId="0" xfId="0" applyFont="1" applyFill="1" applyBorder="1"/>
    <xf numFmtId="0" fontId="18" fillId="0" borderId="0" xfId="0" applyFont="1" applyFill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18" fillId="0" borderId="0" xfId="2" applyFont="1" applyFill="1" applyBorder="1"/>
    <xf numFmtId="0" fontId="7" fillId="0" borderId="0" xfId="0" applyFont="1" applyFill="1" applyBorder="1"/>
    <xf numFmtId="0" fontId="18" fillId="0" borderId="0" xfId="2" applyFont="1" applyFill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0" fontId="19" fillId="0" borderId="0" xfId="1" applyFont="1" applyFill="1" applyBorder="1" applyAlignment="1">
      <alignment vertical="top"/>
    </xf>
    <xf numFmtId="0" fontId="21" fillId="0" borderId="0" xfId="5" applyFont="1" applyAlignment="1">
      <alignment horizontal="right"/>
    </xf>
    <xf numFmtId="0" fontId="20" fillId="0" borderId="0" xfId="2" applyFont="1" applyFill="1" applyBorder="1" applyAlignment="1">
      <alignment horizontal="center"/>
    </xf>
    <xf numFmtId="0" fontId="18" fillId="0" borderId="3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left"/>
    </xf>
    <xf numFmtId="0" fontId="20" fillId="0" borderId="0" xfId="0" applyFont="1" applyFill="1" applyBorder="1"/>
    <xf numFmtId="0" fontId="20" fillId="0" borderId="0" xfId="2" applyFont="1" applyFill="1" applyBorder="1"/>
    <xf numFmtId="0" fontId="18" fillId="0" borderId="3" xfId="2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49" fontId="25" fillId="0" borderId="0" xfId="2" applyNumberFormat="1" applyFont="1" applyFill="1" applyBorder="1" applyAlignment="1">
      <alignment horizontal="center"/>
    </xf>
    <xf numFmtId="0" fontId="19" fillId="0" borderId="0" xfId="2" applyFont="1" applyFill="1" applyBorder="1"/>
    <xf numFmtId="0" fontId="25" fillId="0" borderId="0" xfId="0" quotePrefix="1" applyFont="1" applyFill="1" applyBorder="1" applyAlignment="1">
      <alignment horizontal="center"/>
    </xf>
    <xf numFmtId="0" fontId="18" fillId="4" borderId="0" xfId="2" applyFont="1" applyFill="1" applyBorder="1"/>
    <xf numFmtId="0" fontId="25" fillId="0" borderId="0" xfId="0" applyFont="1" applyFill="1" applyBorder="1" applyAlignment="1">
      <alignment horizontal="left"/>
    </xf>
    <xf numFmtId="0" fontId="23" fillId="0" borderId="0" xfId="0" applyFont="1" applyBorder="1"/>
    <xf numFmtId="0" fontId="18" fillId="2" borderId="0" xfId="2" applyFont="1" applyFill="1" applyBorder="1"/>
    <xf numFmtId="0" fontId="26" fillId="0" borderId="0" xfId="0" applyFont="1" applyFill="1" applyBorder="1"/>
    <xf numFmtId="49" fontId="18" fillId="0" borderId="0" xfId="2" applyNumberFormat="1" applyFont="1" applyFill="1" applyBorder="1" applyAlignment="1">
      <alignment horizontal="center"/>
    </xf>
    <xf numFmtId="0" fontId="18" fillId="0" borderId="0" xfId="1" applyFont="1" applyFill="1" applyBorder="1" applyAlignment="1">
      <alignment horizontal="left"/>
    </xf>
    <xf numFmtId="0" fontId="25" fillId="0" borderId="0" xfId="1" quotePrefix="1" applyFont="1" applyFill="1" applyBorder="1" applyAlignment="1">
      <alignment horizontal="center"/>
    </xf>
    <xf numFmtId="0" fontId="25" fillId="0" borderId="0" xfId="1" applyFont="1" applyFill="1" applyBorder="1" applyAlignment="1">
      <alignment horizontal="center"/>
    </xf>
    <xf numFmtId="0" fontId="18" fillId="0" borderId="0" xfId="1" applyFont="1" applyFill="1" applyBorder="1" applyAlignment="1">
      <alignment horizontal="center"/>
    </xf>
    <xf numFmtId="0" fontId="18" fillId="0" borderId="0" xfId="1" applyFont="1" applyFill="1" applyBorder="1"/>
    <xf numFmtId="0" fontId="25" fillId="0" borderId="0" xfId="1" applyFont="1" applyFill="1" applyBorder="1" applyAlignment="1">
      <alignment horizontal="left"/>
    </xf>
    <xf numFmtId="0" fontId="27" fillId="0" borderId="0" xfId="2" applyFont="1" applyFill="1" applyBorder="1"/>
    <xf numFmtId="0" fontId="19" fillId="0" borderId="0" xfId="2" applyFont="1" applyFill="1" applyBorder="1" applyAlignment="1">
      <alignment horizontal="center"/>
    </xf>
    <xf numFmtId="0" fontId="18" fillId="0" borderId="0" xfId="2" applyFont="1" applyFill="1" applyBorder="1" applyAlignment="1"/>
    <xf numFmtId="0" fontId="30" fillId="0" borderId="0" xfId="2" applyFont="1" applyFill="1" applyBorder="1" applyAlignment="1"/>
    <xf numFmtId="0" fontId="18" fillId="0" borderId="0" xfId="5" applyFont="1" applyFill="1" applyBorder="1"/>
    <xf numFmtId="0" fontId="35" fillId="0" borderId="0" xfId="0" applyFont="1" applyAlignment="1">
      <alignment vertical="center" wrapText="1"/>
    </xf>
    <xf numFmtId="0" fontId="21" fillId="0" borderId="1" xfId="5" applyFont="1" applyBorder="1" applyAlignment="1">
      <alignment horizontal="center" wrapText="1"/>
    </xf>
    <xf numFmtId="0" fontId="35" fillId="0" borderId="0" xfId="0" applyFont="1"/>
    <xf numFmtId="2" fontId="24" fillId="0" borderId="2" xfId="5" applyNumberFormat="1" applyFont="1" applyBorder="1" applyAlignment="1">
      <alignment horizontal="center" wrapText="1"/>
    </xf>
    <xf numFmtId="0" fontId="18" fillId="0" borderId="0" xfId="5" applyFont="1" applyFill="1"/>
    <xf numFmtId="0" fontId="18" fillId="0" borderId="0" xfId="5" applyFont="1" applyFill="1" applyAlignment="1">
      <alignment horizontal="center"/>
    </xf>
    <xf numFmtId="2" fontId="31" fillId="0" borderId="0" xfId="5" applyNumberFormat="1" applyFont="1" applyBorder="1" applyAlignment="1">
      <alignment horizontal="center" wrapText="1"/>
    </xf>
    <xf numFmtId="0" fontId="21" fillId="0" borderId="0" xfId="5" applyFont="1" applyAlignment="1">
      <alignment horizontal="center" wrapText="1"/>
    </xf>
    <xf numFmtId="14" fontId="36" fillId="0" borderId="0" xfId="5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21" fillId="0" borderId="0" xfId="0" applyFont="1" applyFill="1" applyBorder="1"/>
    <xf numFmtId="0" fontId="30" fillId="0" borderId="0" xfId="5" applyFont="1" applyFill="1" applyBorder="1" applyAlignment="1">
      <alignment horizontal="center"/>
    </xf>
    <xf numFmtId="0" fontId="25" fillId="0" borderId="0" xfId="0" applyFont="1" applyBorder="1"/>
    <xf numFmtId="0" fontId="25" fillId="0" borderId="0" xfId="5" applyFont="1" applyFill="1" applyAlignment="1">
      <alignment horizontal="center"/>
    </xf>
    <xf numFmtId="0" fontId="18" fillId="0" borderId="0" xfId="5" applyFont="1" applyFill="1" applyAlignment="1">
      <alignment horizontal="left"/>
    </xf>
    <xf numFmtId="0" fontId="18" fillId="4" borderId="3" xfId="2" applyFont="1" applyFill="1" applyBorder="1"/>
    <xf numFmtId="0" fontId="18" fillId="4" borderId="3" xfId="0" applyFont="1" applyFill="1" applyBorder="1"/>
    <xf numFmtId="0" fontId="18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center"/>
    </xf>
    <xf numFmtId="0" fontId="25" fillId="4" borderId="3" xfId="2" applyFont="1" applyFill="1" applyBorder="1" applyAlignment="1">
      <alignment horizontal="left"/>
    </xf>
    <xf numFmtId="0" fontId="18" fillId="4" borderId="3" xfId="2" applyFont="1" applyFill="1" applyBorder="1" applyAlignment="1">
      <alignment horizontal="center"/>
    </xf>
    <xf numFmtId="0" fontId="7" fillId="4" borderId="3" xfId="0" applyFont="1" applyFill="1" applyBorder="1"/>
    <xf numFmtId="0" fontId="18" fillId="4" borderId="3" xfId="2" applyFont="1" applyFill="1" applyBorder="1" applyAlignment="1">
      <alignment horizontal="left"/>
    </xf>
    <xf numFmtId="0" fontId="28" fillId="4" borderId="3" xfId="2" applyFont="1" applyFill="1" applyBorder="1"/>
    <xf numFmtId="49" fontId="18" fillId="4" borderId="3" xfId="2" applyNumberFormat="1" applyFont="1" applyFill="1" applyBorder="1" applyAlignment="1">
      <alignment horizontal="center"/>
    </xf>
    <xf numFmtId="0" fontId="7" fillId="4" borderId="3" xfId="2" applyFont="1" applyFill="1" applyBorder="1"/>
    <xf numFmtId="0" fontId="18" fillId="2" borderId="3" xfId="0" applyFont="1" applyFill="1" applyBorder="1" applyAlignment="1">
      <alignment horizontal="left"/>
    </xf>
    <xf numFmtId="0" fontId="18" fillId="2" borderId="3" xfId="0" applyFont="1" applyFill="1" applyBorder="1" applyAlignment="1">
      <alignment horizontal="center"/>
    </xf>
    <xf numFmtId="0" fontId="18" fillId="2" borderId="3" xfId="2" applyFont="1" applyFill="1" applyBorder="1"/>
    <xf numFmtId="0" fontId="18" fillId="2" borderId="3" xfId="2" applyFont="1" applyFill="1" applyBorder="1" applyAlignment="1">
      <alignment horizontal="left" indent="3"/>
    </xf>
    <xf numFmtId="0" fontId="18" fillId="2" borderId="3" xfId="0" applyFont="1" applyFill="1" applyBorder="1"/>
    <xf numFmtId="0" fontId="7" fillId="2" borderId="3" xfId="0" applyFont="1" applyFill="1" applyBorder="1"/>
    <xf numFmtId="49" fontId="18" fillId="2" borderId="3" xfId="0" applyNumberFormat="1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left"/>
    </xf>
    <xf numFmtId="49" fontId="18" fillId="2" borderId="3" xfId="0" applyNumberFormat="1" applyFont="1" applyFill="1" applyBorder="1" applyAlignment="1">
      <alignment horizontal="left"/>
    </xf>
    <xf numFmtId="0" fontId="18" fillId="0" borderId="0" xfId="5" applyFont="1" applyFill="1" applyBorder="1" applyAlignment="1">
      <alignment horizontal="right"/>
    </xf>
    <xf numFmtId="1" fontId="25" fillId="0" borderId="3" xfId="5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5" fillId="0" borderId="9" xfId="2" applyFont="1" applyFill="1" applyBorder="1"/>
    <xf numFmtId="0" fontId="18" fillId="0" borderId="7" xfId="2" applyFont="1" applyFill="1" applyBorder="1"/>
    <xf numFmtId="0" fontId="25" fillId="0" borderId="10" xfId="2" applyFont="1" applyFill="1" applyBorder="1" applyAlignment="1">
      <alignment horizontal="center"/>
    </xf>
    <xf numFmtId="0" fontId="19" fillId="0" borderId="3" xfId="2" applyFont="1" applyFill="1" applyBorder="1" applyAlignment="1">
      <alignment horizontal="left"/>
    </xf>
    <xf numFmtId="0" fontId="19" fillId="0" borderId="3" xfId="2" applyFont="1" applyFill="1" applyBorder="1" applyAlignment="1">
      <alignment horizontal="center"/>
    </xf>
    <xf numFmtId="0" fontId="19" fillId="0" borderId="3" xfId="2" applyFont="1" applyFill="1" applyBorder="1"/>
    <xf numFmtId="0" fontId="33" fillId="0" borderId="3" xfId="2" applyFont="1" applyFill="1" applyBorder="1"/>
    <xf numFmtId="0" fontId="18" fillId="4" borderId="3" xfId="3" applyFont="1" applyFill="1" applyBorder="1" applyAlignment="1">
      <alignment horizontal="left"/>
    </xf>
    <xf numFmtId="0" fontId="25" fillId="0" borderId="8" xfId="2" applyFont="1" applyFill="1" applyBorder="1"/>
    <xf numFmtId="0" fontId="33" fillId="0" borderId="3" xfId="2" applyFont="1" applyFill="1" applyBorder="1" applyAlignment="1">
      <alignment horizontal="left"/>
    </xf>
    <xf numFmtId="0" fontId="20" fillId="0" borderId="3" xfId="2" applyFont="1" applyFill="1" applyBorder="1" applyAlignment="1">
      <alignment horizontal="center"/>
    </xf>
    <xf numFmtId="0" fontId="18" fillId="0" borderId="3" xfId="2" applyFont="1" applyFill="1" applyBorder="1"/>
    <xf numFmtId="0" fontId="18" fillId="0" borderId="0" xfId="5" applyFont="1" applyFill="1" applyBorder="1" applyAlignment="1">
      <alignment horizontal="right" wrapText="1"/>
    </xf>
    <xf numFmtId="1" fontId="25" fillId="0" borderId="3" xfId="5" applyNumberFormat="1" applyFont="1" applyFill="1" applyBorder="1" applyAlignment="1">
      <alignment horizontal="center" wrapText="1"/>
    </xf>
    <xf numFmtId="0" fontId="18" fillId="0" borderId="0" xfId="2" applyFont="1" applyFill="1" applyBorder="1" applyAlignment="1">
      <alignment wrapText="1"/>
    </xf>
    <xf numFmtId="0" fontId="18" fillId="0" borderId="0" xfId="2" applyFont="1" applyFill="1" applyBorder="1" applyAlignment="1">
      <alignment horizontal="center" wrapText="1"/>
    </xf>
    <xf numFmtId="0" fontId="18" fillId="0" borderId="0" xfId="2" applyFont="1" applyFill="1" applyBorder="1" applyAlignment="1">
      <alignment horizontal="left" wrapText="1"/>
    </xf>
    <xf numFmtId="0" fontId="18" fillId="0" borderId="4" xfId="2" applyFont="1" applyFill="1" applyBorder="1"/>
    <xf numFmtId="0" fontId="18" fillId="0" borderId="10" xfId="2" applyFont="1" applyFill="1" applyBorder="1" applyAlignment="1">
      <alignment horizontal="center"/>
    </xf>
    <xf numFmtId="0" fontId="19" fillId="0" borderId="10" xfId="2" applyFont="1" applyFill="1" applyBorder="1" applyAlignment="1">
      <alignment horizontal="center"/>
    </xf>
    <xf numFmtId="0" fontId="32" fillId="0" borderId="13" xfId="2" applyFont="1" applyFill="1" applyBorder="1" applyAlignment="1">
      <alignment horizontal="center"/>
    </xf>
    <xf numFmtId="0" fontId="18" fillId="0" borderId="14" xfId="2" applyFont="1" applyFill="1" applyBorder="1" applyAlignment="1">
      <alignment horizontal="center"/>
    </xf>
    <xf numFmtId="0" fontId="19" fillId="0" borderId="14" xfId="2" applyFont="1" applyFill="1" applyBorder="1" applyAlignment="1">
      <alignment horizontal="center"/>
    </xf>
    <xf numFmtId="0" fontId="25" fillId="0" borderId="10" xfId="2" applyFont="1" applyFill="1" applyBorder="1" applyAlignment="1">
      <alignment horizontal="center" vertical="center"/>
    </xf>
    <xf numFmtId="0" fontId="18" fillId="0" borderId="13" xfId="2" applyFont="1" applyFill="1" applyBorder="1"/>
    <xf numFmtId="0" fontId="19" fillId="0" borderId="13" xfId="2" applyFont="1" applyFill="1" applyBorder="1"/>
    <xf numFmtId="0" fontId="18" fillId="0" borderId="13" xfId="2" applyFont="1" applyFill="1" applyBorder="1" applyAlignment="1">
      <alignment horizontal="center"/>
    </xf>
    <xf numFmtId="0" fontId="25" fillId="0" borderId="13" xfId="2" applyFont="1" applyFill="1" applyBorder="1" applyAlignment="1">
      <alignment horizontal="left"/>
    </xf>
    <xf numFmtId="0" fontId="18" fillId="4" borderId="3" xfId="2" applyNumberFormat="1" applyFont="1" applyFill="1" applyBorder="1" applyAlignment="1">
      <alignment horizontal="center"/>
    </xf>
    <xf numFmtId="0" fontId="18" fillId="0" borderId="18" xfId="1" applyFont="1" applyFill="1" applyBorder="1"/>
    <xf numFmtId="0" fontId="18" fillId="0" borderId="19" xfId="1" applyFont="1" applyFill="1" applyBorder="1" applyAlignment="1">
      <alignment horizontal="center"/>
    </xf>
    <xf numFmtId="0" fontId="25" fillId="0" borderId="18" xfId="1" applyFont="1" applyFill="1" applyBorder="1"/>
    <xf numFmtId="0" fontId="18" fillId="0" borderId="18" xfId="2" applyFont="1" applyFill="1" applyBorder="1"/>
    <xf numFmtId="0" fontId="19" fillId="0" borderId="20" xfId="1" applyFont="1" applyFill="1" applyBorder="1" applyAlignment="1">
      <alignment vertical="top"/>
    </xf>
    <xf numFmtId="0" fontId="18" fillId="0" borderId="11" xfId="0" applyFont="1" applyFill="1" applyBorder="1"/>
    <xf numFmtId="0" fontId="18" fillId="0" borderId="21" xfId="0" applyFont="1" applyFill="1" applyBorder="1"/>
    <xf numFmtId="0" fontId="8" fillId="5" borderId="3" xfId="4" applyFont="1" applyBorder="1" applyAlignment="1"/>
    <xf numFmtId="0" fontId="10" fillId="0" borderId="3" xfId="0" applyFont="1" applyBorder="1" applyAlignment="1"/>
    <xf numFmtId="0" fontId="10" fillId="0" borderId="2" xfId="0" applyFont="1" applyBorder="1" applyAlignment="1"/>
    <xf numFmtId="0" fontId="6" fillId="0" borderId="3" xfId="0" applyFont="1" applyBorder="1" applyAlignment="1"/>
    <xf numFmtId="0" fontId="10" fillId="0" borderId="0" xfId="0" applyFont="1" applyAlignment="1"/>
    <xf numFmtId="0" fontId="14" fillId="0" borderId="3" xfId="0" applyFont="1" applyBorder="1" applyAlignment="1">
      <alignment vertical="center"/>
    </xf>
    <xf numFmtId="0" fontId="14" fillId="0" borderId="3" xfId="0" applyFont="1" applyBorder="1" applyAlignment="1">
      <alignment vertical="center" wrapText="1"/>
    </xf>
    <xf numFmtId="0" fontId="6" fillId="0" borderId="0" xfId="0" applyFont="1" applyBorder="1" applyAlignment="1"/>
    <xf numFmtId="0" fontId="6" fillId="0" borderId="0" xfId="0" applyFont="1" applyAlignment="1"/>
    <xf numFmtId="0" fontId="25" fillId="0" borderId="0" xfId="2" applyFont="1" applyFill="1" applyBorder="1" applyAlignment="1">
      <alignment horizontal="left"/>
    </xf>
    <xf numFmtId="0" fontId="7" fillId="2" borderId="3" xfId="1" applyFont="1" applyFill="1" applyBorder="1"/>
    <xf numFmtId="0" fontId="33" fillId="0" borderId="10" xfId="2" applyFont="1" applyFill="1" applyBorder="1"/>
    <xf numFmtId="0" fontId="18" fillId="2" borderId="14" xfId="2" applyFont="1" applyFill="1" applyBorder="1" applyAlignment="1">
      <alignment wrapText="1"/>
    </xf>
    <xf numFmtId="0" fontId="18" fillId="2" borderId="14" xfId="2" applyFont="1" applyFill="1" applyBorder="1"/>
    <xf numFmtId="0" fontId="33" fillId="0" borderId="14" xfId="2" applyFont="1" applyFill="1" applyBorder="1" applyAlignment="1">
      <alignment horizontal="left"/>
    </xf>
    <xf numFmtId="0" fontId="18" fillId="0" borderId="3" xfId="0" applyFont="1" applyFill="1" applyBorder="1" applyAlignment="1">
      <alignment horizontal="left"/>
    </xf>
    <xf numFmtId="0" fontId="18" fillId="0" borderId="3" xfId="0" applyFont="1" applyFill="1" applyBorder="1" applyAlignment="1">
      <alignment horizontal="center"/>
    </xf>
    <xf numFmtId="0" fontId="28" fillId="2" borderId="3" xfId="0" applyFont="1" applyFill="1" applyBorder="1" applyAlignment="1">
      <alignment horizontal="left"/>
    </xf>
    <xf numFmtId="0" fontId="28" fillId="2" borderId="3" xfId="0" applyFont="1" applyFill="1" applyBorder="1" applyAlignment="1">
      <alignment horizontal="left" wrapText="1"/>
    </xf>
    <xf numFmtId="0" fontId="33" fillId="0" borderId="3" xfId="0" applyFont="1" applyFill="1" applyBorder="1" applyAlignment="1">
      <alignment horizontal="left" wrapText="1"/>
    </xf>
    <xf numFmtId="0" fontId="34" fillId="0" borderId="0" xfId="0" applyFont="1" applyAlignment="1">
      <alignment horizontal="left"/>
    </xf>
    <xf numFmtId="0" fontId="5" fillId="0" borderId="0" xfId="0" applyFont="1" applyAlignment="1">
      <alignment horizontal="right" wrapText="1"/>
    </xf>
    <xf numFmtId="0" fontId="22" fillId="0" borderId="11" xfId="5" applyFont="1" applyBorder="1" applyAlignment="1">
      <alignment horizontal="center"/>
    </xf>
    <xf numFmtId="0" fontId="21" fillId="0" borderId="0" xfId="5" applyFont="1" applyBorder="1" applyAlignment="1">
      <alignment horizontal="right"/>
    </xf>
    <xf numFmtId="0" fontId="23" fillId="0" borderId="0" xfId="0" applyFont="1" applyBorder="1" applyAlignment="1">
      <alignment horizontal="right"/>
    </xf>
    <xf numFmtId="0" fontId="22" fillId="0" borderId="1" xfId="5" applyFont="1" applyFill="1" applyBorder="1" applyAlignment="1">
      <alignment horizontal="center"/>
    </xf>
    <xf numFmtId="0" fontId="18" fillId="0" borderId="15" xfId="1" applyFont="1" applyFill="1" applyBorder="1" applyAlignment="1">
      <alignment horizontal="left" vertical="center" wrapText="1"/>
    </xf>
    <xf numFmtId="0" fontId="18" fillId="0" borderId="16" xfId="1" applyFont="1" applyFill="1" applyBorder="1" applyAlignment="1">
      <alignment horizontal="left" vertical="center" wrapText="1"/>
    </xf>
    <xf numFmtId="0" fontId="18" fillId="0" borderId="17" xfId="1" applyFont="1" applyFill="1" applyBorder="1" applyAlignment="1">
      <alignment horizontal="left" vertical="center" wrapText="1"/>
    </xf>
    <xf numFmtId="0" fontId="38" fillId="0" borderId="18" xfId="3" applyFont="1" applyBorder="1"/>
    <xf numFmtId="0" fontId="7" fillId="0" borderId="0" xfId="0" applyFont="1" applyBorder="1"/>
    <xf numFmtId="0" fontId="7" fillId="0" borderId="19" xfId="0" applyFont="1" applyBorder="1"/>
    <xf numFmtId="2" fontId="24" fillId="0" borderId="0" xfId="5" applyNumberFormat="1" applyFont="1" applyBorder="1" applyAlignment="1">
      <alignment horizontal="right"/>
    </xf>
    <xf numFmtId="2" fontId="24" fillId="0" borderId="0" xfId="0" applyNumberFormat="1" applyFont="1" applyBorder="1" applyAlignment="1">
      <alignment horizontal="right"/>
    </xf>
    <xf numFmtId="0" fontId="22" fillId="0" borderId="12" xfId="5" applyFont="1" applyBorder="1" applyAlignment="1">
      <alignment horizontal="center"/>
    </xf>
    <xf numFmtId="0" fontId="22" fillId="0" borderId="2" xfId="5" applyFont="1" applyFill="1" applyBorder="1" applyAlignment="1">
      <alignment horizontal="center"/>
    </xf>
    <xf numFmtId="0" fontId="37" fillId="0" borderId="0" xfId="5" applyFont="1" applyFill="1" applyBorder="1" applyAlignment="1">
      <alignment horizontal="center" vertical="center" wrapText="1"/>
    </xf>
    <xf numFmtId="0" fontId="28" fillId="0" borderId="0" xfId="5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13" fillId="0" borderId="2" xfId="3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</cellXfs>
  <cellStyles count="9">
    <cellStyle name="Accent1" xfId="4" builtinId="29"/>
    <cellStyle name="Hyperlink" xfId="3" builtinId="8"/>
    <cellStyle name="Normal" xfId="0" builtinId="0"/>
    <cellStyle name="Normal 2" xfId="1"/>
    <cellStyle name="Normal 3" xfId="2"/>
    <cellStyle name="Normal 3 2" xfId="5"/>
    <cellStyle name="Normal 3 3" xfId="6"/>
    <cellStyle name="Normal 3 4" xfId="8"/>
    <cellStyle name="Normal 4" xfId="7"/>
  </cellStyles>
  <dxfs count="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0000FF"/>
      <color rgb="FFF5FE82"/>
      <color rgb="FF93FFFF"/>
      <color rgb="FF0096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177798</xdr:colOff>
      <xdr:row>0</xdr:row>
      <xdr:rowOff>88903</xdr:rowOff>
    </xdr:from>
    <xdr:to>
      <xdr:col>2</xdr:col>
      <xdr:colOff>658297</xdr:colOff>
      <xdr:row>0</xdr:row>
      <xdr:rowOff>757712</xdr:rowOff>
    </xdr:to>
    <xdr:pic>
      <xdr:nvPicPr>
        <xdr:cNvPr id="3" name="Picture 2" descr="logo5.pdf"/>
        <xdr:cNvPicPr>
          <a:picLocks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6" t="31374" r="8116" b="53430"/>
        <a:stretch/>
      </xdr:blipFill>
      <xdr:spPr>
        <a:xfrm>
          <a:off x="177798" y="88903"/>
          <a:ext cx="3709474" cy="668809"/>
        </a:xfrm>
        <a:prstGeom prst="rect">
          <a:avLst/>
        </a:prstGeom>
      </xdr:spPr>
    </xdr:pic>
    <xdr:clientData/>
  </xdr:twoCellAnchor>
  <xdr:oneCellAnchor>
    <xdr:from>
      <xdr:col>0</xdr:col>
      <xdr:colOff>177798</xdr:colOff>
      <xdr:row>43</xdr:row>
      <xdr:rowOff>88903</xdr:rowOff>
    </xdr:from>
    <xdr:ext cx="3709474" cy="668809"/>
    <xdr:pic>
      <xdr:nvPicPr>
        <xdr:cNvPr id="4" name="Picture 3" descr="logo5.pdf"/>
        <xdr:cNvPicPr>
          <a:picLocks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6" t="31374" r="8116" b="53430"/>
        <a:stretch/>
      </xdr:blipFill>
      <xdr:spPr>
        <a:xfrm>
          <a:off x="177798" y="88903"/>
          <a:ext cx="3709474" cy="66880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10</xdr:col>
          <xdr:colOff>457200</xdr:colOff>
          <xdr:row>73</xdr:row>
          <xdr:rowOff>95250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28575</xdr:rowOff>
        </xdr:from>
        <xdr:to>
          <xdr:col>12</xdr:col>
          <xdr:colOff>76200</xdr:colOff>
          <xdr:row>53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28575</xdr:rowOff>
        </xdr:from>
        <xdr:to>
          <xdr:col>11</xdr:col>
          <xdr:colOff>219075</xdr:colOff>
          <xdr:row>43</xdr:row>
          <xdr:rowOff>180975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47625</xdr:rowOff>
        </xdr:from>
        <xdr:to>
          <xdr:col>12</xdr:col>
          <xdr:colOff>85725</xdr:colOff>
          <xdr:row>48</xdr:row>
          <xdr:rowOff>142875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28575</xdr:rowOff>
        </xdr:from>
        <xdr:to>
          <xdr:col>12</xdr:col>
          <xdr:colOff>95250</xdr:colOff>
          <xdr:row>48</xdr:row>
          <xdr:rowOff>171450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38100</xdr:rowOff>
        </xdr:from>
        <xdr:to>
          <xdr:col>12</xdr:col>
          <xdr:colOff>85725</xdr:colOff>
          <xdr:row>48</xdr:row>
          <xdr:rowOff>180975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28575</xdr:rowOff>
        </xdr:from>
        <xdr:to>
          <xdr:col>12</xdr:col>
          <xdr:colOff>66675</xdr:colOff>
          <xdr:row>48</xdr:row>
          <xdr:rowOff>133350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38100</xdr:rowOff>
        </xdr:from>
        <xdr:to>
          <xdr:col>11</xdr:col>
          <xdr:colOff>209550</xdr:colOff>
          <xdr:row>44</xdr:row>
          <xdr:rowOff>142875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dstate.edu/van-d-and-barbara-b-fishback-honor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3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6.emf"/><Relationship Id="rId4" Type="http://schemas.openxmlformats.org/officeDocument/2006/relationships/package" Target="../embeddings/Microsoft_Word_Document4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7.emf"/><Relationship Id="rId4" Type="http://schemas.openxmlformats.org/officeDocument/2006/relationships/package" Target="../embeddings/Microsoft_Word_Document5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Document6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package" Target="../embeddings/Microsoft_Word_Document7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88"/>
  <sheetViews>
    <sheetView tabSelected="1" zoomScaleNormal="100" zoomScaleSheetLayoutView="100" workbookViewId="0">
      <selection activeCell="H41" sqref="H41"/>
    </sheetView>
  </sheetViews>
  <sheetFormatPr defaultColWidth="9.140625" defaultRowHeight="12" x14ac:dyDescent="0.2"/>
  <cols>
    <col min="1" max="1" width="14.28515625" style="44" customWidth="1"/>
    <col min="2" max="2" width="34.140625" style="44" customWidth="1"/>
    <col min="3" max="3" width="34.140625" style="59" customWidth="1"/>
    <col min="4" max="6" width="5.7109375" style="36" customWidth="1"/>
    <col min="7" max="7" width="2.28515625" style="50" customWidth="1"/>
    <col min="8" max="8" width="14.28515625" style="44" customWidth="1"/>
    <col min="9" max="9" width="34.140625" style="44" customWidth="1"/>
    <col min="10" max="10" width="34.140625" style="59" customWidth="1"/>
    <col min="11" max="13" width="5.7109375" style="36" customWidth="1"/>
    <col min="14" max="14" width="6.5703125" style="36" customWidth="1"/>
    <col min="15" max="15" width="2.7109375" style="46" customWidth="1"/>
    <col min="16" max="16" width="3.7109375" style="44" customWidth="1"/>
    <col min="17" max="16384" width="9.140625" style="44"/>
  </cols>
  <sheetData>
    <row r="1" spans="1:15" s="77" customFormat="1" ht="60.75" customHeight="1" x14ac:dyDescent="0.3">
      <c r="B1" s="173"/>
      <c r="C1" s="173"/>
      <c r="D1" s="174" t="s">
        <v>173</v>
      </c>
      <c r="E1" s="174"/>
      <c r="F1" s="174"/>
      <c r="G1" s="174"/>
      <c r="H1" s="174"/>
      <c r="I1" s="174"/>
      <c r="J1" s="174"/>
      <c r="K1" s="174"/>
      <c r="L1" s="174"/>
      <c r="M1" s="174"/>
      <c r="N1" s="78"/>
      <c r="O1" s="78"/>
    </row>
    <row r="2" spans="1:15" s="77" customFormat="1" ht="18.75" customHeight="1" x14ac:dyDescent="0.2">
      <c r="A2" s="49" t="s">
        <v>0</v>
      </c>
      <c r="B2" s="175"/>
      <c r="C2" s="175"/>
      <c r="D2" s="176" t="s">
        <v>161</v>
      </c>
      <c r="E2" s="177"/>
      <c r="F2" s="177"/>
      <c r="G2" s="177"/>
      <c r="H2" s="79"/>
      <c r="I2" s="37" t="s">
        <v>162</v>
      </c>
      <c r="J2" s="178"/>
      <c r="K2" s="178"/>
      <c r="L2" s="178"/>
      <c r="M2" s="178"/>
      <c r="O2" s="80"/>
    </row>
    <row r="3" spans="1:15" s="82" customFormat="1" ht="18.75" customHeight="1" x14ac:dyDescent="0.2">
      <c r="A3" s="49" t="s">
        <v>163</v>
      </c>
      <c r="B3" s="187"/>
      <c r="C3" s="187"/>
      <c r="D3" s="185" t="s">
        <v>89</v>
      </c>
      <c r="E3" s="186"/>
      <c r="F3" s="186"/>
      <c r="G3" s="186"/>
      <c r="H3" s="81">
        <v>2</v>
      </c>
      <c r="I3" s="37" t="s">
        <v>164</v>
      </c>
      <c r="J3" s="188"/>
      <c r="K3" s="188"/>
      <c r="L3" s="188"/>
      <c r="M3" s="188"/>
    </row>
    <row r="4" spans="1:15" s="82" customFormat="1" ht="12" customHeight="1" x14ac:dyDescent="0.25">
      <c r="A4" s="1"/>
      <c r="D4" s="83"/>
      <c r="E4" s="83"/>
      <c r="F4" s="83"/>
      <c r="G4" s="83"/>
      <c r="H4" s="84"/>
      <c r="I4" s="85"/>
      <c r="J4" s="85"/>
      <c r="K4" s="86"/>
      <c r="L4" s="87"/>
      <c r="M4" s="87"/>
    </row>
    <row r="5" spans="1:15" s="77" customFormat="1" ht="18.75" customHeight="1" x14ac:dyDescent="0.2">
      <c r="A5" s="57" t="s">
        <v>165</v>
      </c>
      <c r="B5" s="57"/>
      <c r="C5" s="162" t="s">
        <v>151</v>
      </c>
      <c r="D5" s="56" t="s">
        <v>8</v>
      </c>
      <c r="E5" s="56" t="s">
        <v>7</v>
      </c>
      <c r="F5" s="56" t="s">
        <v>88</v>
      </c>
      <c r="G5" s="40"/>
      <c r="H5" s="82"/>
      <c r="I5" s="82"/>
      <c r="J5" s="162" t="s">
        <v>151</v>
      </c>
      <c r="K5" s="56" t="s">
        <v>8</v>
      </c>
      <c r="L5" s="56" t="s">
        <v>7</v>
      </c>
      <c r="M5" s="56" t="s">
        <v>88</v>
      </c>
    </row>
    <row r="6" spans="1:15" s="82" customFormat="1" ht="18.75" customHeight="1" x14ac:dyDescent="0.25">
      <c r="A6" s="88" t="s">
        <v>1</v>
      </c>
      <c r="B6" s="88" t="s">
        <v>15</v>
      </c>
      <c r="C6" s="57"/>
      <c r="D6" s="60">
        <f>SUM(D7:D7)</f>
        <v>3</v>
      </c>
      <c r="E6" s="56"/>
      <c r="F6" s="43"/>
      <c r="G6" s="89"/>
      <c r="H6" s="90" t="s">
        <v>166</v>
      </c>
      <c r="I6" s="90"/>
      <c r="K6" s="91">
        <f>SUM(K7:K28)</f>
        <v>50</v>
      </c>
      <c r="N6" s="92"/>
    </row>
    <row r="7" spans="1:15" s="39" customFormat="1" ht="24" customHeight="1" x14ac:dyDescent="0.2">
      <c r="A7" s="93" t="s">
        <v>99</v>
      </c>
      <c r="B7" s="94"/>
      <c r="C7" s="95"/>
      <c r="D7" s="96">
        <f>D49</f>
        <v>3</v>
      </c>
      <c r="E7" s="96"/>
      <c r="F7" s="96"/>
      <c r="G7" s="41"/>
      <c r="H7" s="104" t="s">
        <v>235</v>
      </c>
      <c r="I7" s="104" t="s">
        <v>138</v>
      </c>
      <c r="J7" s="171" t="s">
        <v>139</v>
      </c>
      <c r="K7" s="105">
        <v>3</v>
      </c>
      <c r="L7" s="105"/>
      <c r="M7" s="105"/>
      <c r="N7" s="43"/>
      <c r="O7" s="42"/>
    </row>
    <row r="8" spans="1:15" s="39" customFormat="1" ht="18.75" customHeight="1" x14ac:dyDescent="0.2">
      <c r="A8" s="93" t="s">
        <v>99</v>
      </c>
      <c r="B8" s="94"/>
      <c r="C8" s="95"/>
      <c r="D8" s="96">
        <f>D60</f>
        <v>3</v>
      </c>
      <c r="E8" s="96"/>
      <c r="F8" s="96"/>
      <c r="G8" s="41"/>
      <c r="H8" s="104" t="s">
        <v>159</v>
      </c>
      <c r="I8" s="104" t="s">
        <v>137</v>
      </c>
      <c r="J8" s="104"/>
      <c r="K8" s="105"/>
      <c r="L8" s="105"/>
      <c r="M8" s="105"/>
      <c r="N8" s="43"/>
      <c r="O8" s="42"/>
    </row>
    <row r="9" spans="1:15" s="39" customFormat="1" ht="18.75" customHeight="1" x14ac:dyDescent="0.2">
      <c r="G9" s="53"/>
      <c r="H9" s="104" t="s">
        <v>47</v>
      </c>
      <c r="I9" s="104" t="s">
        <v>129</v>
      </c>
      <c r="J9" s="170" t="s">
        <v>22</v>
      </c>
      <c r="K9" s="105">
        <v>4</v>
      </c>
      <c r="L9" s="105"/>
      <c r="M9" s="105"/>
      <c r="N9" s="43"/>
      <c r="O9" s="42"/>
    </row>
    <row r="10" spans="1:15" s="39" customFormat="1" ht="18.75" customHeight="1" x14ac:dyDescent="0.2">
      <c r="A10" s="57" t="s">
        <v>2</v>
      </c>
      <c r="B10" s="57" t="s">
        <v>16</v>
      </c>
      <c r="C10" s="62"/>
      <c r="D10" s="60">
        <f>D11</f>
        <v>3</v>
      </c>
      <c r="E10" s="56"/>
      <c r="F10" s="43"/>
      <c r="G10" s="41"/>
      <c r="H10" s="104" t="s">
        <v>174</v>
      </c>
      <c r="I10" s="104" t="s">
        <v>175</v>
      </c>
      <c r="J10" s="104" t="s">
        <v>176</v>
      </c>
      <c r="K10" s="105">
        <v>1</v>
      </c>
      <c r="L10" s="105"/>
      <c r="M10" s="105"/>
      <c r="N10" s="43"/>
      <c r="O10" s="42"/>
    </row>
    <row r="11" spans="1:15" s="39" customFormat="1" ht="18.75" customHeight="1" x14ac:dyDescent="0.2">
      <c r="A11" s="93" t="s">
        <v>100</v>
      </c>
      <c r="B11" s="93"/>
      <c r="C11" s="97"/>
      <c r="D11" s="98">
        <v>3</v>
      </c>
      <c r="E11" s="98"/>
      <c r="F11" s="98"/>
      <c r="G11" s="41"/>
      <c r="H11" s="104" t="s">
        <v>49</v>
      </c>
      <c r="I11" s="104" t="s">
        <v>74</v>
      </c>
      <c r="J11" s="170" t="s">
        <v>47</v>
      </c>
      <c r="K11" s="105">
        <v>4</v>
      </c>
      <c r="L11" s="105"/>
      <c r="M11" s="105"/>
      <c r="N11" s="43"/>
      <c r="O11" s="42"/>
    </row>
    <row r="12" spans="1:15" s="39" customFormat="1" ht="18.75" customHeight="1" x14ac:dyDescent="0.2">
      <c r="G12" s="41"/>
      <c r="H12" s="104" t="s">
        <v>128</v>
      </c>
      <c r="I12" s="104" t="s">
        <v>122</v>
      </c>
      <c r="J12" s="104" t="s">
        <v>244</v>
      </c>
      <c r="K12" s="105">
        <v>1</v>
      </c>
      <c r="L12" s="105"/>
      <c r="M12" s="105"/>
      <c r="N12" s="43"/>
      <c r="O12" s="42"/>
    </row>
    <row r="13" spans="1:15" s="39" customFormat="1" ht="18.75" customHeight="1" x14ac:dyDescent="0.2">
      <c r="A13" s="57" t="s">
        <v>3</v>
      </c>
      <c r="B13" s="57" t="s">
        <v>17</v>
      </c>
      <c r="C13" s="62"/>
      <c r="D13" s="60">
        <f>SUM(D14:D15)</f>
        <v>6</v>
      </c>
      <c r="E13" s="43"/>
      <c r="F13" s="43"/>
      <c r="G13" s="41"/>
      <c r="H13" s="104" t="s">
        <v>50</v>
      </c>
      <c r="I13" s="104" t="s">
        <v>51</v>
      </c>
      <c r="J13" s="170" t="s">
        <v>22</v>
      </c>
      <c r="K13" s="105">
        <v>3</v>
      </c>
      <c r="L13" s="105"/>
      <c r="M13" s="105"/>
      <c r="O13" s="42"/>
    </row>
    <row r="14" spans="1:15" s="39" customFormat="1" ht="18.75" customHeight="1" x14ac:dyDescent="0.2">
      <c r="A14" s="93" t="s">
        <v>14</v>
      </c>
      <c r="B14" s="94"/>
      <c r="C14" s="95"/>
      <c r="D14" s="96">
        <v>3</v>
      </c>
      <c r="E14" s="96"/>
      <c r="F14" s="96"/>
      <c r="G14" s="41"/>
      <c r="H14" s="104" t="s">
        <v>127</v>
      </c>
      <c r="I14" s="104" t="s">
        <v>57</v>
      </c>
      <c r="J14" s="170" t="s">
        <v>50</v>
      </c>
      <c r="K14" s="105">
        <v>4</v>
      </c>
      <c r="L14" s="105"/>
      <c r="M14" s="105"/>
      <c r="N14" s="43"/>
      <c r="O14" s="42"/>
    </row>
    <row r="15" spans="1:15" s="39" customFormat="1" ht="18.75" customHeight="1" x14ac:dyDescent="0.2">
      <c r="A15" s="93" t="s">
        <v>14</v>
      </c>
      <c r="B15" s="94"/>
      <c r="C15" s="95"/>
      <c r="D15" s="96">
        <v>3</v>
      </c>
      <c r="E15" s="96"/>
      <c r="F15" s="96"/>
      <c r="G15" s="41"/>
      <c r="H15" s="104" t="s">
        <v>234</v>
      </c>
      <c r="I15" s="104" t="s">
        <v>123</v>
      </c>
      <c r="J15" s="170" t="s">
        <v>50</v>
      </c>
      <c r="K15" s="105">
        <v>3</v>
      </c>
      <c r="L15" s="105"/>
      <c r="M15" s="105"/>
      <c r="N15" s="43"/>
      <c r="O15" s="42"/>
    </row>
    <row r="16" spans="1:15" s="39" customFormat="1" ht="18.75" customHeight="1" x14ac:dyDescent="0.2">
      <c r="C16" s="42"/>
      <c r="D16" s="43"/>
      <c r="E16" s="43"/>
      <c r="F16" s="43"/>
      <c r="G16" s="41"/>
      <c r="H16" s="104" t="s">
        <v>233</v>
      </c>
      <c r="I16" s="104" t="s">
        <v>54</v>
      </c>
      <c r="J16" s="170" t="s">
        <v>47</v>
      </c>
      <c r="K16" s="105"/>
      <c r="L16" s="105"/>
      <c r="M16" s="105"/>
      <c r="N16" s="43"/>
      <c r="O16" s="42"/>
    </row>
    <row r="17" spans="1:17" s="39" customFormat="1" ht="18.75" customHeight="1" x14ac:dyDescent="0.2">
      <c r="A17" s="57" t="s">
        <v>4</v>
      </c>
      <c r="B17" s="57" t="s">
        <v>18</v>
      </c>
      <c r="C17" s="62"/>
      <c r="D17" s="60">
        <f>SUM(D18:D19)</f>
        <v>6</v>
      </c>
      <c r="E17" s="43"/>
      <c r="F17" s="43"/>
      <c r="G17" s="41"/>
      <c r="H17" s="104" t="s">
        <v>48</v>
      </c>
      <c r="I17" s="104" t="s">
        <v>135</v>
      </c>
      <c r="J17" s="104" t="s">
        <v>177</v>
      </c>
      <c r="K17" s="105">
        <v>1</v>
      </c>
      <c r="L17" s="105"/>
      <c r="M17" s="105"/>
      <c r="N17" s="43"/>
      <c r="O17" s="42"/>
      <c r="Q17" s="63"/>
    </row>
    <row r="18" spans="1:17" s="39" customFormat="1" ht="18.75" customHeight="1" x14ac:dyDescent="0.2">
      <c r="A18" s="93" t="s">
        <v>11</v>
      </c>
      <c r="B18" s="99"/>
      <c r="C18" s="100"/>
      <c r="D18" s="98">
        <v>3</v>
      </c>
      <c r="E18" s="98"/>
      <c r="F18" s="98"/>
      <c r="G18" s="41"/>
      <c r="H18" s="104" t="s">
        <v>48</v>
      </c>
      <c r="I18" s="104" t="s">
        <v>135</v>
      </c>
      <c r="J18" s="104" t="s">
        <v>178</v>
      </c>
      <c r="K18" s="105">
        <v>1</v>
      </c>
      <c r="L18" s="105"/>
      <c r="M18" s="105"/>
      <c r="N18" s="43"/>
      <c r="O18" s="42"/>
    </row>
    <row r="19" spans="1:17" s="39" customFormat="1" ht="18.75" customHeight="1" x14ac:dyDescent="0.2">
      <c r="A19" s="93" t="s">
        <v>11</v>
      </c>
      <c r="B19" s="99"/>
      <c r="C19" s="100"/>
      <c r="D19" s="98">
        <v>3</v>
      </c>
      <c r="E19" s="98"/>
      <c r="F19" s="98"/>
      <c r="G19" s="41"/>
      <c r="H19" s="104" t="s">
        <v>132</v>
      </c>
      <c r="I19" s="104" t="s">
        <v>133</v>
      </c>
      <c r="J19" s="170" t="s">
        <v>56</v>
      </c>
      <c r="K19" s="105">
        <v>3</v>
      </c>
      <c r="L19" s="105"/>
      <c r="M19" s="105"/>
      <c r="N19" s="43"/>
      <c r="O19" s="42"/>
    </row>
    <row r="20" spans="1:17" s="39" customFormat="1" ht="18.75" customHeight="1" x14ac:dyDescent="0.2">
      <c r="B20" s="45"/>
      <c r="C20" s="46"/>
      <c r="D20" s="43"/>
      <c r="E20" s="43"/>
      <c r="F20" s="36"/>
      <c r="G20" s="41"/>
      <c r="H20" s="104" t="s">
        <v>53</v>
      </c>
      <c r="I20" s="104" t="s">
        <v>134</v>
      </c>
      <c r="J20" s="170" t="s">
        <v>136</v>
      </c>
      <c r="K20" s="105">
        <v>3</v>
      </c>
      <c r="L20" s="105"/>
      <c r="M20" s="105"/>
      <c r="N20" s="43"/>
      <c r="O20" s="42"/>
    </row>
    <row r="21" spans="1:17" s="39" customFormat="1" ht="18.75" customHeight="1" x14ac:dyDescent="0.2">
      <c r="A21" s="57" t="s">
        <v>5</v>
      </c>
      <c r="B21" s="57" t="s">
        <v>19</v>
      </c>
      <c r="C21" s="62"/>
      <c r="D21" s="60">
        <v>4</v>
      </c>
      <c r="E21" s="43"/>
      <c r="F21" s="43"/>
      <c r="G21" s="41"/>
      <c r="H21" s="106" t="s">
        <v>153</v>
      </c>
      <c r="I21" s="106"/>
      <c r="J21" s="104"/>
      <c r="K21" s="105">
        <v>16</v>
      </c>
      <c r="L21" s="105"/>
      <c r="M21" s="105"/>
      <c r="N21" s="43"/>
      <c r="O21" s="42"/>
    </row>
    <row r="22" spans="1:17" s="39" customFormat="1" ht="18.75" customHeight="1" x14ac:dyDescent="0.2">
      <c r="A22" s="93" t="s">
        <v>22</v>
      </c>
      <c r="B22" s="99" t="s">
        <v>41</v>
      </c>
      <c r="C22" s="101"/>
      <c r="D22" s="145">
        <v>4</v>
      </c>
      <c r="E22" s="98"/>
      <c r="F22" s="98"/>
      <c r="G22" s="41"/>
      <c r="H22" s="107" t="s">
        <v>71</v>
      </c>
      <c r="I22" s="104"/>
      <c r="J22" s="104"/>
      <c r="K22" s="105"/>
      <c r="L22" s="105"/>
      <c r="M22" s="105"/>
      <c r="N22" s="43"/>
      <c r="O22" s="42"/>
    </row>
    <row r="23" spans="1:17" s="39" customFormat="1" ht="18.75" customHeight="1" x14ac:dyDescent="0.2">
      <c r="A23" s="44"/>
      <c r="B23" s="45"/>
      <c r="C23" s="42"/>
      <c r="D23" s="43"/>
      <c r="E23" s="43"/>
      <c r="F23" s="36"/>
      <c r="G23" s="41"/>
      <c r="H23" s="107" t="s">
        <v>71</v>
      </c>
      <c r="I23" s="104"/>
      <c r="J23" s="104"/>
      <c r="K23" s="105"/>
      <c r="L23" s="105"/>
      <c r="M23" s="105"/>
      <c r="N23" s="43"/>
      <c r="O23" s="42"/>
    </row>
    <row r="24" spans="1:17" s="39" customFormat="1" ht="18.75" customHeight="1" x14ac:dyDescent="0.2">
      <c r="A24" s="57" t="s">
        <v>6</v>
      </c>
      <c r="B24" s="57" t="s">
        <v>20</v>
      </c>
      <c r="C24" s="62"/>
      <c r="D24" s="58" t="s">
        <v>94</v>
      </c>
      <c r="E24" s="43"/>
      <c r="F24" s="43"/>
      <c r="G24" s="41"/>
      <c r="H24" s="107" t="s">
        <v>71</v>
      </c>
      <c r="I24" s="104"/>
      <c r="J24" s="104"/>
      <c r="K24" s="105"/>
      <c r="L24" s="105"/>
      <c r="M24" s="105"/>
      <c r="N24" s="43"/>
      <c r="O24" s="42"/>
    </row>
    <row r="25" spans="1:17" s="39" customFormat="1" ht="18.75" customHeight="1" x14ac:dyDescent="0.2">
      <c r="A25" s="93" t="s">
        <v>90</v>
      </c>
      <c r="B25" s="93" t="s">
        <v>91</v>
      </c>
      <c r="C25" s="93"/>
      <c r="D25" s="93"/>
      <c r="E25" s="93"/>
      <c r="F25" s="93"/>
      <c r="G25" s="41"/>
      <c r="H25" s="107" t="s">
        <v>71</v>
      </c>
      <c r="I25" s="104"/>
      <c r="J25" s="104"/>
      <c r="K25" s="105"/>
      <c r="L25" s="105"/>
      <c r="M25" s="105"/>
      <c r="N25" s="43"/>
      <c r="O25" s="42"/>
    </row>
    <row r="26" spans="1:17" s="39" customFormat="1" ht="18.75" customHeight="1" x14ac:dyDescent="0.2">
      <c r="A26" s="93" t="s">
        <v>154</v>
      </c>
      <c r="B26" s="95" t="s">
        <v>43</v>
      </c>
      <c r="C26" s="93"/>
      <c r="D26" s="98">
        <v>4</v>
      </c>
      <c r="E26" s="98"/>
      <c r="F26" s="98"/>
      <c r="G26" s="41"/>
      <c r="H26" s="107" t="s">
        <v>71</v>
      </c>
      <c r="I26" s="104"/>
      <c r="J26" s="104"/>
      <c r="K26" s="105"/>
      <c r="L26" s="105"/>
      <c r="M26" s="105"/>
      <c r="N26" s="43"/>
      <c r="O26" s="42"/>
    </row>
    <row r="27" spans="1:17" s="39" customFormat="1" ht="18.75" customHeight="1" x14ac:dyDescent="0.2">
      <c r="A27" s="93" t="s">
        <v>155</v>
      </c>
      <c r="B27" s="95" t="s">
        <v>45</v>
      </c>
      <c r="C27" s="93"/>
      <c r="D27" s="98"/>
      <c r="E27" s="98"/>
      <c r="F27" s="98"/>
      <c r="G27" s="41"/>
      <c r="H27" s="104" t="s">
        <v>130</v>
      </c>
      <c r="I27" s="108" t="s">
        <v>140</v>
      </c>
      <c r="J27" s="170" t="s">
        <v>47</v>
      </c>
      <c r="K27" s="105"/>
      <c r="L27" s="105"/>
      <c r="M27" s="105"/>
      <c r="N27" s="43"/>
      <c r="O27" s="42"/>
      <c r="Q27" s="44"/>
    </row>
    <row r="28" spans="1:17" s="39" customFormat="1" ht="18.75" customHeight="1" x14ac:dyDescent="0.2">
      <c r="A28" s="103" t="s">
        <v>157</v>
      </c>
      <c r="B28" s="95" t="s">
        <v>44</v>
      </c>
      <c r="C28" s="93"/>
      <c r="D28" s="98"/>
      <c r="E28" s="98"/>
      <c r="F28" s="98"/>
      <c r="G28" s="41"/>
      <c r="H28" s="104" t="s">
        <v>156</v>
      </c>
      <c r="I28" s="108" t="s">
        <v>131</v>
      </c>
      <c r="J28" s="170" t="s">
        <v>47</v>
      </c>
      <c r="K28" s="105">
        <v>3</v>
      </c>
      <c r="L28" s="105"/>
      <c r="M28" s="105"/>
      <c r="N28" s="43"/>
      <c r="O28" s="42"/>
      <c r="Q28" s="44"/>
    </row>
    <row r="29" spans="1:17" s="39" customFormat="1" ht="18.75" customHeight="1" x14ac:dyDescent="0.2">
      <c r="A29" s="103" t="s">
        <v>158</v>
      </c>
      <c r="B29" s="95" t="s">
        <v>46</v>
      </c>
      <c r="C29" s="93"/>
      <c r="D29" s="98"/>
      <c r="E29" s="98"/>
      <c r="F29" s="98"/>
      <c r="G29" s="41"/>
      <c r="H29" s="42"/>
      <c r="J29" s="42"/>
      <c r="K29" s="43"/>
      <c r="L29" s="43"/>
      <c r="M29" s="43"/>
      <c r="N29" s="44"/>
      <c r="O29" s="42"/>
      <c r="Q29" s="44"/>
    </row>
    <row r="30" spans="1:17" s="39" customFormat="1" ht="18.75" customHeight="1" x14ac:dyDescent="0.2">
      <c r="A30" s="94" t="s">
        <v>232</v>
      </c>
      <c r="B30" s="94" t="s">
        <v>92</v>
      </c>
      <c r="C30" s="94"/>
      <c r="D30" s="94"/>
      <c r="E30" s="94"/>
      <c r="F30" s="98"/>
      <c r="G30" s="41"/>
      <c r="H30" s="62" t="s">
        <v>68</v>
      </c>
      <c r="I30" s="44"/>
      <c r="J30" s="44"/>
      <c r="K30" s="58">
        <v>2</v>
      </c>
      <c r="L30" s="44"/>
      <c r="N30" s="43"/>
      <c r="O30" s="42"/>
      <c r="Q30" s="44"/>
    </row>
    <row r="31" spans="1:17" s="39" customFormat="1" ht="18.75" customHeight="1" x14ac:dyDescent="0.2">
      <c r="A31" s="94" t="s">
        <v>159</v>
      </c>
      <c r="B31" s="94" t="s">
        <v>93</v>
      </c>
      <c r="C31" s="94"/>
      <c r="D31" s="102" t="s">
        <v>98</v>
      </c>
      <c r="E31" s="94"/>
      <c r="F31" s="98"/>
      <c r="G31" s="41"/>
      <c r="H31" s="109" t="s">
        <v>236</v>
      </c>
      <c r="I31" s="108"/>
      <c r="J31" s="104"/>
      <c r="K31" s="110" t="s">
        <v>95</v>
      </c>
      <c r="L31" s="105"/>
      <c r="M31" s="105"/>
      <c r="N31" s="43"/>
      <c r="O31" s="42"/>
      <c r="Q31" s="44"/>
    </row>
    <row r="32" spans="1:17" s="39" customFormat="1" ht="18.75" customHeight="1" x14ac:dyDescent="0.2">
      <c r="A32" s="65" t="s">
        <v>124</v>
      </c>
      <c r="D32" s="66"/>
      <c r="G32" s="41"/>
      <c r="H32" s="109" t="s">
        <v>237</v>
      </c>
      <c r="I32" s="106"/>
      <c r="J32" s="104"/>
      <c r="K32" s="110" t="s">
        <v>97</v>
      </c>
      <c r="L32" s="105"/>
      <c r="M32" s="105"/>
      <c r="N32" s="43"/>
      <c r="O32" s="42"/>
    </row>
    <row r="33" spans="1:15" s="39" customFormat="1" ht="18.75" customHeight="1" x14ac:dyDescent="0.2">
      <c r="G33" s="41"/>
      <c r="H33" s="109" t="s">
        <v>238</v>
      </c>
      <c r="I33" s="163"/>
      <c r="J33" s="104"/>
      <c r="K33" s="110" t="s">
        <v>95</v>
      </c>
      <c r="L33" s="105"/>
      <c r="M33" s="105"/>
      <c r="N33" s="43"/>
      <c r="O33" s="42"/>
    </row>
    <row r="34" spans="1:15" s="39" customFormat="1" ht="18.75" customHeight="1" x14ac:dyDescent="0.2">
      <c r="A34" s="38" t="s">
        <v>169</v>
      </c>
      <c r="B34" s="43"/>
      <c r="C34" s="43"/>
      <c r="D34" s="116"/>
      <c r="E34" s="43"/>
      <c r="F34" s="43"/>
      <c r="G34" s="41"/>
      <c r="H34" s="109" t="s">
        <v>239</v>
      </c>
      <c r="I34" s="109"/>
      <c r="J34" s="104"/>
      <c r="K34" s="110" t="s">
        <v>95</v>
      </c>
      <c r="L34" s="105"/>
      <c r="M34" s="105"/>
      <c r="N34" s="43"/>
      <c r="O34" s="42"/>
    </row>
    <row r="35" spans="1:15" s="39" customFormat="1" ht="18.75" customHeight="1" x14ac:dyDescent="0.2">
      <c r="A35" s="179" t="s">
        <v>170</v>
      </c>
      <c r="B35" s="180"/>
      <c r="C35" s="180"/>
      <c r="D35" s="180"/>
      <c r="E35" s="180"/>
      <c r="F35" s="181"/>
      <c r="G35" s="41"/>
      <c r="H35" s="109" t="s">
        <v>240</v>
      </c>
      <c r="I35" s="109"/>
      <c r="J35" s="104"/>
      <c r="K35" s="110" t="s">
        <v>95</v>
      </c>
      <c r="L35" s="105"/>
      <c r="M35" s="105"/>
      <c r="N35" s="43"/>
      <c r="O35" s="42"/>
    </row>
    <row r="36" spans="1:15" s="39" customFormat="1" ht="18.75" customHeight="1" x14ac:dyDescent="0.2">
      <c r="A36" s="182" t="s">
        <v>171</v>
      </c>
      <c r="B36" s="183"/>
      <c r="C36" s="183"/>
      <c r="D36" s="183"/>
      <c r="E36" s="183"/>
      <c r="F36" s="184"/>
      <c r="G36" s="50"/>
      <c r="H36" s="109" t="s">
        <v>241</v>
      </c>
      <c r="I36" s="163"/>
      <c r="J36" s="104"/>
      <c r="K36" s="110" t="s">
        <v>95</v>
      </c>
      <c r="L36" s="105"/>
      <c r="M36" s="105"/>
      <c r="N36" s="43"/>
      <c r="O36" s="42"/>
    </row>
    <row r="37" spans="1:15" s="39" customFormat="1" ht="18.75" customHeight="1" x14ac:dyDescent="0.2">
      <c r="A37" s="146"/>
      <c r="B37" s="71"/>
      <c r="C37" s="67"/>
      <c r="D37" s="70"/>
      <c r="E37" s="70"/>
      <c r="F37" s="147"/>
      <c r="G37" s="50"/>
      <c r="H37" s="109" t="s">
        <v>242</v>
      </c>
      <c r="I37" s="163"/>
      <c r="J37" s="104"/>
      <c r="K37" s="110" t="s">
        <v>95</v>
      </c>
      <c r="L37" s="105"/>
      <c r="M37" s="105"/>
      <c r="N37" s="43"/>
      <c r="O37" s="42"/>
    </row>
    <row r="38" spans="1:15" ht="18.75" customHeight="1" x14ac:dyDescent="0.2">
      <c r="A38" s="146"/>
      <c r="B38" s="71"/>
      <c r="C38" s="67"/>
      <c r="D38" s="70"/>
      <c r="E38" s="70"/>
      <c r="F38" s="147"/>
      <c r="H38" s="109" t="s">
        <v>243</v>
      </c>
      <c r="I38" s="163"/>
      <c r="J38" s="104"/>
      <c r="K38" s="110"/>
      <c r="L38" s="105"/>
      <c r="M38" s="105"/>
    </row>
    <row r="39" spans="1:15" ht="18.75" customHeight="1" x14ac:dyDescent="0.2">
      <c r="A39" s="148"/>
      <c r="B39" s="47"/>
      <c r="C39" s="72"/>
      <c r="D39" s="68"/>
      <c r="E39" s="69"/>
      <c r="F39" s="147"/>
      <c r="H39" s="109" t="s">
        <v>96</v>
      </c>
      <c r="I39" s="109"/>
      <c r="J39" s="108"/>
      <c r="K39" s="110" t="s">
        <v>95</v>
      </c>
      <c r="L39" s="111"/>
      <c r="M39" s="111"/>
    </row>
    <row r="40" spans="1:15" ht="18.75" customHeight="1" x14ac:dyDescent="0.2">
      <c r="A40" s="149"/>
      <c r="C40" s="67"/>
      <c r="D40" s="70"/>
      <c r="E40" s="70"/>
      <c r="F40" s="147"/>
      <c r="H40" s="112" t="s">
        <v>70</v>
      </c>
      <c r="I40" s="104"/>
      <c r="J40" s="104"/>
      <c r="K40" s="113"/>
      <c r="L40" s="104"/>
      <c r="M40" s="104"/>
    </row>
    <row r="41" spans="1:15" ht="18.75" customHeight="1" x14ac:dyDescent="0.2">
      <c r="A41" s="150"/>
      <c r="B41" s="151"/>
      <c r="C41" s="151"/>
      <c r="D41" s="151"/>
      <c r="E41" s="151"/>
      <c r="F41" s="152"/>
      <c r="H41" s="62" t="s">
        <v>69</v>
      </c>
      <c r="I41" s="73" t="s">
        <v>72</v>
      </c>
      <c r="J41" s="62"/>
      <c r="K41" s="56"/>
      <c r="L41" s="56"/>
      <c r="M41" s="56"/>
    </row>
    <row r="42" spans="1:15" ht="18.75" customHeight="1" x14ac:dyDescent="0.2">
      <c r="A42" s="48"/>
      <c r="B42" s="39"/>
      <c r="C42" s="39"/>
      <c r="D42" s="39"/>
      <c r="E42" s="39"/>
      <c r="F42" s="39"/>
      <c r="J42" s="129" t="s">
        <v>168</v>
      </c>
      <c r="K42" s="130">
        <v>120</v>
      </c>
      <c r="L42" s="44"/>
      <c r="M42" s="44"/>
    </row>
    <row r="43" spans="1:15" s="131" customFormat="1" ht="18.75" customHeight="1" x14ac:dyDescent="0.2">
      <c r="A43" s="189" t="s">
        <v>167</v>
      </c>
      <c r="B43" s="189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32"/>
      <c r="O43" s="133"/>
    </row>
    <row r="44" spans="1:15" s="77" customFormat="1" ht="60.75" customHeight="1" x14ac:dyDescent="0.3">
      <c r="B44" s="173"/>
      <c r="C44" s="173"/>
      <c r="D44" s="174" t="s">
        <v>173</v>
      </c>
      <c r="E44" s="174"/>
      <c r="F44" s="174"/>
      <c r="G44" s="192"/>
      <c r="H44" s="192"/>
      <c r="I44" s="192"/>
      <c r="J44" s="192"/>
      <c r="K44" s="192"/>
      <c r="L44" s="192"/>
      <c r="M44" s="192"/>
      <c r="N44" s="78"/>
      <c r="O44" s="78"/>
    </row>
    <row r="45" spans="1:15" s="77" customFormat="1" ht="17.100000000000001" customHeight="1" x14ac:dyDescent="0.2">
      <c r="A45" s="49" t="s">
        <v>0</v>
      </c>
      <c r="B45" s="175"/>
      <c r="C45" s="175"/>
      <c r="D45" s="176" t="s">
        <v>161</v>
      </c>
      <c r="E45" s="177"/>
      <c r="F45" s="177"/>
      <c r="G45" s="177"/>
      <c r="H45" s="79"/>
      <c r="I45" s="37" t="s">
        <v>162</v>
      </c>
      <c r="J45" s="178"/>
      <c r="K45" s="178"/>
      <c r="L45" s="178"/>
      <c r="M45" s="178"/>
      <c r="O45" s="80"/>
    </row>
    <row r="46" spans="1:15" s="82" customFormat="1" ht="17.100000000000001" customHeight="1" x14ac:dyDescent="0.2">
      <c r="A46" s="49" t="s">
        <v>163</v>
      </c>
      <c r="B46" s="187"/>
      <c r="C46" s="187"/>
      <c r="D46" s="185" t="s">
        <v>89</v>
      </c>
      <c r="E46" s="186"/>
      <c r="F46" s="186"/>
      <c r="G46" s="186"/>
      <c r="H46" s="81">
        <v>2</v>
      </c>
      <c r="I46" s="37" t="s">
        <v>164</v>
      </c>
      <c r="J46" s="188"/>
      <c r="K46" s="188"/>
      <c r="L46" s="188"/>
      <c r="M46" s="188"/>
    </row>
    <row r="47" spans="1:15" s="82" customFormat="1" ht="6.75" customHeight="1" x14ac:dyDescent="0.25">
      <c r="A47" s="1"/>
      <c r="D47" s="83"/>
      <c r="E47" s="83"/>
      <c r="F47" s="83"/>
      <c r="G47" s="83"/>
      <c r="H47" s="84"/>
      <c r="I47" s="85"/>
      <c r="J47" s="85"/>
      <c r="K47" s="86"/>
      <c r="L47" s="87"/>
      <c r="M47" s="87"/>
    </row>
    <row r="48" spans="1:15" ht="18.75" customHeight="1" x14ac:dyDescent="0.2">
      <c r="A48" s="117" t="s">
        <v>80</v>
      </c>
      <c r="B48" s="134"/>
      <c r="C48" s="144" t="s">
        <v>151</v>
      </c>
      <c r="D48" s="137" t="s">
        <v>8</v>
      </c>
      <c r="E48" s="137" t="s">
        <v>7</v>
      </c>
      <c r="F48" s="137" t="s">
        <v>88</v>
      </c>
      <c r="H48" s="125" t="s">
        <v>81</v>
      </c>
      <c r="I48" s="134"/>
      <c r="J48" s="144" t="s">
        <v>151</v>
      </c>
      <c r="K48" s="137" t="s">
        <v>8</v>
      </c>
      <c r="L48" s="137" t="s">
        <v>7</v>
      </c>
      <c r="M48" s="137" t="s">
        <v>88</v>
      </c>
    </row>
    <row r="49" spans="1:17" ht="22.5" customHeight="1" x14ac:dyDescent="0.2">
      <c r="A49" s="104" t="s">
        <v>235</v>
      </c>
      <c r="B49" s="104" t="s">
        <v>138</v>
      </c>
      <c r="C49" s="172" t="s">
        <v>139</v>
      </c>
      <c r="D49" s="135">
        <v>3</v>
      </c>
      <c r="E49" s="136"/>
      <c r="F49" s="136"/>
      <c r="G49" s="50" t="str">
        <f>IF(OR(F49="A",F49 ="B",F49="C",F49="D"),D49," ")</f>
        <v xml:space="preserve"> </v>
      </c>
      <c r="H49" s="106" t="s">
        <v>47</v>
      </c>
      <c r="I49" s="106" t="s">
        <v>73</v>
      </c>
      <c r="J49" s="164" t="s">
        <v>22</v>
      </c>
      <c r="K49" s="135">
        <v>4</v>
      </c>
      <c r="L49" s="136"/>
      <c r="M49" s="136"/>
      <c r="N49" s="50" t="str">
        <f>IF(OR(M49="A",M49 ="B",M49="C",M49="D"),K49," ")</f>
        <v xml:space="preserve"> </v>
      </c>
    </row>
    <row r="50" spans="1:17" ht="18.75" customHeight="1" x14ac:dyDescent="0.2">
      <c r="A50" s="104" t="s">
        <v>159</v>
      </c>
      <c r="B50" s="104" t="s">
        <v>137</v>
      </c>
      <c r="C50" s="168"/>
      <c r="D50" s="169"/>
      <c r="E50" s="169"/>
      <c r="F50" s="169"/>
      <c r="H50" s="93" t="s">
        <v>100</v>
      </c>
      <c r="I50" s="93" t="s">
        <v>101</v>
      </c>
      <c r="J50" s="122"/>
      <c r="K50" s="51">
        <v>3</v>
      </c>
      <c r="L50" s="51"/>
      <c r="M50" s="121"/>
      <c r="N50" s="50"/>
    </row>
    <row r="51" spans="1:17" ht="18.75" customHeight="1" x14ac:dyDescent="0.2">
      <c r="A51" s="93" t="s">
        <v>22</v>
      </c>
      <c r="B51" s="93" t="s">
        <v>41</v>
      </c>
      <c r="C51" s="123" t="s">
        <v>42</v>
      </c>
      <c r="D51" s="55">
        <v>4</v>
      </c>
      <c r="E51" s="51"/>
      <c r="F51" s="121"/>
      <c r="G51" s="50" t="str">
        <f>IF(OR(F51="A",F51 ="B",F51="C",F51="D"),D51," ")</f>
        <v xml:space="preserve"> </v>
      </c>
      <c r="H51" s="93" t="s">
        <v>14</v>
      </c>
      <c r="I51" s="124" t="s">
        <v>126</v>
      </c>
      <c r="J51" s="122"/>
      <c r="K51" s="51">
        <v>3</v>
      </c>
      <c r="L51" s="51"/>
      <c r="M51" s="121"/>
      <c r="N51" s="50" t="str">
        <f>IF(OR(M50="A",M50 ="B",M50="C",M50="D"),K50," ")</f>
        <v xml:space="preserve"> </v>
      </c>
    </row>
    <row r="52" spans="1:17" ht="18.75" customHeight="1" x14ac:dyDescent="0.2">
      <c r="A52" s="106" t="s">
        <v>174</v>
      </c>
      <c r="B52" s="106" t="s">
        <v>175</v>
      </c>
      <c r="C52" s="122" t="s">
        <v>55</v>
      </c>
      <c r="D52" s="51">
        <v>1</v>
      </c>
      <c r="E52" s="121"/>
      <c r="F52" s="121"/>
      <c r="G52" s="50" t="str">
        <f>IF(OR(F52="A",F52 ="B",F52="C",F52="D"),D52," ")</f>
        <v xml:space="preserve"> </v>
      </c>
      <c r="H52" s="93" t="s">
        <v>11</v>
      </c>
      <c r="I52" s="93" t="s">
        <v>12</v>
      </c>
      <c r="J52" s="120"/>
      <c r="K52" s="51">
        <v>3</v>
      </c>
      <c r="L52" s="51"/>
      <c r="M52" s="121"/>
      <c r="N52" s="50"/>
    </row>
    <row r="53" spans="1:17" ht="18.75" customHeight="1" x14ac:dyDescent="0.2">
      <c r="A53" s="93" t="s">
        <v>99</v>
      </c>
      <c r="B53" s="100" t="s">
        <v>10</v>
      </c>
      <c r="C53" s="120"/>
      <c r="D53" s="51">
        <v>3</v>
      </c>
      <c r="E53" s="121"/>
      <c r="F53" s="121"/>
      <c r="H53" s="128" t="s">
        <v>58</v>
      </c>
      <c r="I53" s="128"/>
      <c r="J53" s="120"/>
      <c r="K53" s="51">
        <v>3</v>
      </c>
      <c r="L53" s="51"/>
      <c r="M53" s="121"/>
      <c r="N53" s="50" t="str">
        <f>IF(OR(M52="A",M52 ="B",M52="C",M52="D"),K52," ")</f>
        <v xml:space="preserve"> </v>
      </c>
      <c r="O53" s="44"/>
    </row>
    <row r="54" spans="1:17" ht="18.75" customHeight="1" x14ac:dyDescent="0.2">
      <c r="A54" s="93" t="s">
        <v>14</v>
      </c>
      <c r="B54" s="124" t="s">
        <v>126</v>
      </c>
      <c r="C54" s="120"/>
      <c r="D54" s="51">
        <v>3</v>
      </c>
      <c r="E54" s="121"/>
      <c r="F54" s="121"/>
      <c r="G54" s="50" t="str">
        <f>IF(OR(F54="A",F54 ="B",F54="C",F54="D"),D54," ")</f>
        <v xml:space="preserve"> </v>
      </c>
      <c r="K54" s="119">
        <f>SUM(K49:K53)</f>
        <v>16</v>
      </c>
      <c r="M54" s="46"/>
      <c r="N54" s="50" t="str">
        <f>IF(OR(M53="A",M53 ="B",M53="C",M53="D"),K53," ")</f>
        <v xml:space="preserve"> </v>
      </c>
    </row>
    <row r="55" spans="1:17" ht="18.75" customHeight="1" x14ac:dyDescent="0.2">
      <c r="B55" s="42"/>
      <c r="D55" s="119">
        <f>SUM(D49:D54)</f>
        <v>14</v>
      </c>
      <c r="E55" s="75"/>
      <c r="F55" s="74"/>
      <c r="G55" s="50" t="str">
        <f>IF(OR(F53="A",F53 ="B",F53="C"),D53," ")</f>
        <v xml:space="preserve"> </v>
      </c>
      <c r="J55" s="44"/>
      <c r="K55" s="44"/>
      <c r="L55" s="44"/>
      <c r="M55" s="44"/>
      <c r="N55" s="50" t="str">
        <f>IF(OR(M52="A",M52 ="B",M52="C",M52="D"),K52," ")</f>
        <v xml:space="preserve"> </v>
      </c>
    </row>
    <row r="56" spans="1:17" ht="18.75" customHeight="1" x14ac:dyDescent="0.2">
      <c r="A56" s="125" t="s">
        <v>82</v>
      </c>
      <c r="B56" s="118"/>
      <c r="C56" s="52"/>
      <c r="G56" s="50" t="str">
        <f>IF(OR(F54="A",F54 ="B",F54="C"),D54," ")</f>
        <v xml:space="preserve"> </v>
      </c>
      <c r="H56" s="125" t="s">
        <v>83</v>
      </c>
      <c r="I56" s="118"/>
      <c r="J56" s="52"/>
      <c r="N56" s="50" t="str">
        <f>IF(OR(M53="A",M53 ="B",M53="C",M53="D"),K53," ")</f>
        <v xml:space="preserve"> </v>
      </c>
    </row>
    <row r="57" spans="1:17" ht="18.75" customHeight="1" x14ac:dyDescent="0.2">
      <c r="A57" s="106" t="s">
        <v>49</v>
      </c>
      <c r="B57" s="106" t="s">
        <v>74</v>
      </c>
      <c r="C57" s="123" t="s">
        <v>47</v>
      </c>
      <c r="D57" s="51">
        <v>4</v>
      </c>
      <c r="E57" s="51"/>
      <c r="F57" s="121"/>
      <c r="H57" s="106" t="s">
        <v>56</v>
      </c>
      <c r="I57" s="106" t="s">
        <v>57</v>
      </c>
      <c r="J57" s="123" t="s">
        <v>50</v>
      </c>
      <c r="K57" s="51">
        <v>4</v>
      </c>
      <c r="L57" s="51"/>
      <c r="M57" s="121"/>
      <c r="N57" s="50" t="str">
        <f>IF(OR(M54="A",M54 ="B",M54="C",M54="D"),K54," ")</f>
        <v xml:space="preserve"> </v>
      </c>
    </row>
    <row r="58" spans="1:17" ht="18.75" customHeight="1" x14ac:dyDescent="0.2">
      <c r="A58" s="106" t="s">
        <v>121</v>
      </c>
      <c r="B58" s="106" t="s">
        <v>122</v>
      </c>
      <c r="C58" s="123" t="s">
        <v>47</v>
      </c>
      <c r="D58" s="121">
        <v>1</v>
      </c>
      <c r="E58" s="121"/>
      <c r="F58" s="121"/>
      <c r="G58" s="50" t="str">
        <f>IF(OR(F57="A",F57 ="B",F57="C"),D57," ")</f>
        <v xml:space="preserve"> </v>
      </c>
      <c r="H58" s="93" t="s">
        <v>11</v>
      </c>
      <c r="I58" s="93" t="s">
        <v>12</v>
      </c>
      <c r="J58" s="120"/>
      <c r="K58" s="51">
        <v>3</v>
      </c>
      <c r="L58" s="51"/>
      <c r="M58" s="121"/>
      <c r="N58" s="50" t="str">
        <f>IF(OR(M57="A",M57 ="B",M57="C"),K57," ")</f>
        <v xml:space="preserve"> </v>
      </c>
    </row>
    <row r="59" spans="1:17" ht="18.75" customHeight="1" x14ac:dyDescent="0.2">
      <c r="A59" s="106" t="s">
        <v>50</v>
      </c>
      <c r="B59" s="106" t="s">
        <v>51</v>
      </c>
      <c r="C59" s="123" t="s">
        <v>47</v>
      </c>
      <c r="D59" s="51">
        <v>3</v>
      </c>
      <c r="E59" s="51"/>
      <c r="F59" s="121"/>
      <c r="G59" s="50" t="str">
        <f>IF(OR(F58="A",F58 ="B",F58="C"),D58," ")</f>
        <v xml:space="preserve"> </v>
      </c>
      <c r="H59" s="93" t="s">
        <v>13</v>
      </c>
      <c r="I59" s="93" t="s">
        <v>120</v>
      </c>
      <c r="J59" s="122" t="s">
        <v>125</v>
      </c>
      <c r="K59" s="51">
        <v>4</v>
      </c>
      <c r="L59" s="51"/>
      <c r="M59" s="121"/>
      <c r="N59" s="50" t="str">
        <f>IF(OR(M58="A",M58 ="B",M58="C"),K58," ")</f>
        <v xml:space="preserve"> </v>
      </c>
    </row>
    <row r="60" spans="1:17" ht="18.75" customHeight="1" x14ac:dyDescent="0.2">
      <c r="A60" s="93" t="s">
        <v>99</v>
      </c>
      <c r="B60" s="93" t="s">
        <v>179</v>
      </c>
      <c r="C60" s="123" t="s">
        <v>10</v>
      </c>
      <c r="D60" s="121">
        <v>3</v>
      </c>
      <c r="E60" s="121"/>
      <c r="F60" s="121"/>
      <c r="G60" s="50" t="str">
        <f>IF(OR(F59="A",F59 ="B",F59="C",F59="D"),D59," ")</f>
        <v xml:space="preserve"> </v>
      </c>
      <c r="H60" s="165" t="s">
        <v>141</v>
      </c>
      <c r="I60" s="166" t="s">
        <v>142</v>
      </c>
      <c r="J60" s="167" t="s">
        <v>47</v>
      </c>
      <c r="K60" s="138">
        <v>3</v>
      </c>
      <c r="L60" s="138"/>
      <c r="M60" s="139"/>
      <c r="N60" s="50" t="str">
        <f>IF(OR(M59="A",M59 ="B",M59="C",M59="D"),#REF!," ")</f>
        <v xml:space="preserve"> </v>
      </c>
    </row>
    <row r="61" spans="1:17" ht="18.75" customHeight="1" x14ac:dyDescent="0.2">
      <c r="A61" s="93" t="s">
        <v>13</v>
      </c>
      <c r="B61" s="93" t="s">
        <v>120</v>
      </c>
      <c r="C61" s="123"/>
      <c r="D61" s="121">
        <v>4</v>
      </c>
      <c r="E61" s="121"/>
      <c r="F61" s="121"/>
      <c r="G61" s="50" t="str">
        <f>IF(OR(F60="A",F60 ="B",F60="C",F60="D"),D60," ")</f>
        <v xml:space="preserve"> </v>
      </c>
      <c r="H61" s="141" t="s">
        <v>58</v>
      </c>
      <c r="I61" s="141"/>
      <c r="J61" s="142"/>
      <c r="K61" s="143">
        <v>1</v>
      </c>
      <c r="L61" s="143"/>
      <c r="M61" s="143"/>
      <c r="N61" s="50" t="str">
        <f>IF(OR(M60="A",M60 ="B",M60="C",M60="D"),K59," ")</f>
        <v xml:space="preserve"> </v>
      </c>
    </row>
    <row r="62" spans="1:17" ht="18.75" customHeight="1" x14ac:dyDescent="0.2">
      <c r="D62" s="119">
        <f>SUM(D57:D61)</f>
        <v>15</v>
      </c>
      <c r="E62" s="44"/>
      <c r="F62" s="44"/>
      <c r="G62" s="50" t="str">
        <f>IF(OR(F61="A",F61 ="B",F61="C"),D61," ")</f>
        <v xml:space="preserve"> </v>
      </c>
      <c r="H62" s="59"/>
      <c r="I62" s="59"/>
      <c r="J62" s="44"/>
      <c r="K62" s="140">
        <f>SUM(K57:K61)</f>
        <v>15</v>
      </c>
      <c r="L62" s="59"/>
      <c r="M62" s="44"/>
      <c r="N62" s="50" t="str">
        <f>IF(OR(M61="A",M61 ="B",M61="C",M61="D"),K60," ")</f>
        <v xml:space="preserve"> </v>
      </c>
    </row>
    <row r="63" spans="1:17" ht="18.75" customHeight="1" x14ac:dyDescent="0.2">
      <c r="A63" s="125" t="s">
        <v>84</v>
      </c>
      <c r="B63" s="118"/>
      <c r="C63" s="36"/>
      <c r="G63" s="50" t="str">
        <f>IF(OR(F60="A",F60 ="B",F60="C",F60="D"),D60," ")</f>
        <v xml:space="preserve"> </v>
      </c>
      <c r="H63" s="125" t="s">
        <v>85</v>
      </c>
      <c r="I63" s="118"/>
      <c r="N63" s="50"/>
    </row>
    <row r="64" spans="1:17" ht="18.75" customHeight="1" x14ac:dyDescent="0.2">
      <c r="A64" s="106" t="s">
        <v>75</v>
      </c>
      <c r="B64" s="106" t="s">
        <v>54</v>
      </c>
      <c r="C64" s="126" t="s">
        <v>47</v>
      </c>
      <c r="D64" s="127">
        <v>0</v>
      </c>
      <c r="E64" s="51"/>
      <c r="F64" s="121"/>
      <c r="G64" s="50" t="str">
        <f>IF(OR(F61="A",F61 ="B",F61="C"),D61," ")</f>
        <v xml:space="preserve"> </v>
      </c>
      <c r="H64" s="106" t="s">
        <v>52</v>
      </c>
      <c r="I64" s="106" t="s">
        <v>133</v>
      </c>
      <c r="J64" s="122" t="s">
        <v>160</v>
      </c>
      <c r="K64" s="51">
        <v>3</v>
      </c>
      <c r="L64" s="51"/>
      <c r="M64" s="121"/>
      <c r="N64" s="50"/>
      <c r="Q64" s="46"/>
    </row>
    <row r="65" spans="1:16" ht="18.75" customHeight="1" x14ac:dyDescent="0.2">
      <c r="A65" s="106" t="s">
        <v>152</v>
      </c>
      <c r="B65" s="106" t="s">
        <v>123</v>
      </c>
      <c r="C65" s="123" t="s">
        <v>50</v>
      </c>
      <c r="D65" s="51">
        <v>3</v>
      </c>
      <c r="E65" s="51"/>
      <c r="F65" s="121"/>
      <c r="H65" s="106" t="s">
        <v>67</v>
      </c>
      <c r="I65" s="106"/>
      <c r="J65" s="120" t="s">
        <v>77</v>
      </c>
      <c r="K65" s="51">
        <v>3</v>
      </c>
      <c r="L65" s="51"/>
      <c r="M65" s="121"/>
      <c r="N65" s="50"/>
    </row>
    <row r="66" spans="1:16" ht="18.75" customHeight="1" x14ac:dyDescent="0.2">
      <c r="A66" s="106" t="s">
        <v>67</v>
      </c>
      <c r="B66" s="106"/>
      <c r="C66" s="120" t="s">
        <v>77</v>
      </c>
      <c r="D66" s="51">
        <v>3</v>
      </c>
      <c r="E66" s="51"/>
      <c r="F66" s="121"/>
      <c r="H66" s="106" t="s">
        <v>67</v>
      </c>
      <c r="I66" s="106"/>
      <c r="J66" s="120" t="s">
        <v>77</v>
      </c>
      <c r="K66" s="51">
        <v>1</v>
      </c>
      <c r="L66" s="51"/>
      <c r="M66" s="121"/>
      <c r="N66" s="50"/>
      <c r="O66" s="36"/>
      <c r="P66" s="46"/>
    </row>
    <row r="67" spans="1:16" ht="18.75" customHeight="1" x14ac:dyDescent="0.2">
      <c r="A67" s="106" t="s">
        <v>67</v>
      </c>
      <c r="B67" s="106"/>
      <c r="C67" s="120" t="s">
        <v>77</v>
      </c>
      <c r="D67" s="51">
        <v>3</v>
      </c>
      <c r="E67" s="51"/>
      <c r="F67" s="121"/>
      <c r="G67" s="50" t="str">
        <f>IF(OR(F64="A",F64 ="B",F64="C"),D64," ")</f>
        <v xml:space="preserve"> </v>
      </c>
      <c r="H67" s="128" t="s">
        <v>58</v>
      </c>
      <c r="I67" s="128"/>
      <c r="J67" s="120"/>
      <c r="K67" s="51">
        <v>3</v>
      </c>
      <c r="L67" s="51"/>
      <c r="M67" s="121"/>
      <c r="N67" s="50" t="str">
        <f>IF(OR(M64="A",M64 ="B",M64="C"),K64," ")</f>
        <v xml:space="preserve"> </v>
      </c>
      <c r="O67" s="36"/>
      <c r="P67" s="46"/>
    </row>
    <row r="68" spans="1:16" ht="18.75" customHeight="1" x14ac:dyDescent="0.2">
      <c r="A68" s="128" t="s">
        <v>58</v>
      </c>
      <c r="B68" s="128"/>
      <c r="C68" s="120"/>
      <c r="D68" s="51">
        <v>3</v>
      </c>
      <c r="E68" s="51"/>
      <c r="F68" s="121"/>
      <c r="G68" s="50" t="str">
        <f>IF(OR(F65="A",F65 ="B",F65="C"),D65," ")</f>
        <v xml:space="preserve"> </v>
      </c>
      <c r="H68" s="128" t="s">
        <v>58</v>
      </c>
      <c r="I68" s="128"/>
      <c r="J68" s="120"/>
      <c r="K68" s="51">
        <v>3</v>
      </c>
      <c r="L68" s="51"/>
      <c r="M68" s="121"/>
      <c r="N68" s="50" t="str">
        <f>IF(OR(M65="A",M65 ="B",M65="C"),K65," ")</f>
        <v xml:space="preserve"> </v>
      </c>
    </row>
    <row r="69" spans="1:16" ht="18.75" customHeight="1" x14ac:dyDescent="0.2">
      <c r="A69" s="128" t="s">
        <v>58</v>
      </c>
      <c r="B69" s="128"/>
      <c r="C69" s="120"/>
      <c r="D69" s="51">
        <v>3</v>
      </c>
      <c r="E69" s="51"/>
      <c r="F69" s="51"/>
      <c r="G69" s="50" t="str">
        <f>IF(OR(F66="A",F66 ="B",F66="C"),D66," ")</f>
        <v xml:space="preserve"> </v>
      </c>
      <c r="H69" s="128" t="s">
        <v>58</v>
      </c>
      <c r="I69" s="128"/>
      <c r="J69" s="120"/>
      <c r="K69" s="51">
        <v>3</v>
      </c>
      <c r="L69" s="128"/>
      <c r="M69" s="121"/>
      <c r="N69" s="50" t="str">
        <f>IF(OR(M66="A",M66 ="B",M66="C"),K66," ")</f>
        <v xml:space="preserve"> </v>
      </c>
    </row>
    <row r="70" spans="1:16" ht="18.75" customHeight="1" x14ac:dyDescent="0.2">
      <c r="B70" s="52"/>
      <c r="C70" s="52"/>
      <c r="D70" s="119">
        <f>SUM(D64:D69)</f>
        <v>15</v>
      </c>
      <c r="E70" s="44"/>
      <c r="F70" s="44"/>
      <c r="G70" s="50" t="str">
        <f>IF(OR(F67="A",F67 ="B",F67="C"),D67," ")</f>
        <v xml:space="preserve"> </v>
      </c>
      <c r="K70" s="119">
        <f>SUM(K64:K69)</f>
        <v>16</v>
      </c>
      <c r="L70" s="44"/>
      <c r="N70" s="50" t="str">
        <f>IF(OR(M67="A",M67 ="B",M67="C",M67="D"),K67," ")</f>
        <v xml:space="preserve"> </v>
      </c>
    </row>
    <row r="71" spans="1:16" ht="18.75" customHeight="1" x14ac:dyDescent="0.2">
      <c r="A71" s="125" t="s">
        <v>86</v>
      </c>
      <c r="B71" s="118"/>
      <c r="C71" s="52"/>
      <c r="D71" s="52"/>
      <c r="E71" s="52"/>
      <c r="F71" s="52"/>
      <c r="G71" s="50" t="str">
        <f>IF(OR(F68="A",F68 ="B",F68="C",F68="D"),D68," ")</f>
        <v xml:space="preserve"> </v>
      </c>
      <c r="H71" s="125" t="s">
        <v>87</v>
      </c>
      <c r="I71" s="118"/>
      <c r="J71" s="52"/>
      <c r="N71" s="50" t="str">
        <f>IF(OR(M68="A",M68 ="B",M68="C",M68="D"),K68," ")</f>
        <v xml:space="preserve"> </v>
      </c>
    </row>
    <row r="72" spans="1:16" ht="18.75" customHeight="1" x14ac:dyDescent="0.2">
      <c r="A72" s="106" t="s">
        <v>48</v>
      </c>
      <c r="B72" s="106" t="s">
        <v>135</v>
      </c>
      <c r="C72" s="122"/>
      <c r="D72" s="51">
        <v>1</v>
      </c>
      <c r="E72" s="51"/>
      <c r="F72" s="121"/>
      <c r="G72" s="50" t="str">
        <f>IF(OR(F69="A",F69 ="B",F69="C",F69="D"),D69," ")</f>
        <v xml:space="preserve"> </v>
      </c>
      <c r="H72" s="106" t="s">
        <v>48</v>
      </c>
      <c r="I72" s="106" t="s">
        <v>135</v>
      </c>
      <c r="J72" s="122"/>
      <c r="K72" s="51">
        <v>1</v>
      </c>
      <c r="L72" s="51"/>
      <c r="M72" s="121"/>
      <c r="N72" s="50" t="str">
        <f>IF(OR(M69="A",M69 ="B",M69="C",M69="D"),K69," ")</f>
        <v xml:space="preserve"> </v>
      </c>
    </row>
    <row r="73" spans="1:16" ht="18.75" customHeight="1" x14ac:dyDescent="0.2">
      <c r="A73" s="106" t="s">
        <v>53</v>
      </c>
      <c r="B73" s="106" t="s">
        <v>134</v>
      </c>
      <c r="C73" s="122" t="s">
        <v>160</v>
      </c>
      <c r="D73" s="51">
        <v>3</v>
      </c>
      <c r="E73" s="51"/>
      <c r="F73" s="121"/>
      <c r="G73" s="50" t="str">
        <f>IF(OR(F68="A",F68 ="B",F68="C"),D68," ")</f>
        <v xml:space="preserve"> </v>
      </c>
      <c r="H73" s="106" t="s">
        <v>67</v>
      </c>
      <c r="I73" s="106"/>
      <c r="J73" s="120" t="s">
        <v>77</v>
      </c>
      <c r="K73" s="51">
        <v>3</v>
      </c>
      <c r="L73" s="51"/>
      <c r="M73" s="121"/>
      <c r="N73" s="50"/>
    </row>
    <row r="74" spans="1:16" ht="18.75" customHeight="1" x14ac:dyDescent="0.2">
      <c r="A74" s="106" t="s">
        <v>67</v>
      </c>
      <c r="B74" s="106"/>
      <c r="C74" s="120" t="s">
        <v>77</v>
      </c>
      <c r="D74" s="51">
        <v>3</v>
      </c>
      <c r="E74" s="51"/>
      <c r="F74" s="121"/>
      <c r="G74" s="50" t="str">
        <f>IF(OR(F69="A",F69 ="B",F69="C"),D69," ")</f>
        <v xml:space="preserve"> </v>
      </c>
      <c r="H74" s="128" t="s">
        <v>58</v>
      </c>
      <c r="I74" s="128"/>
      <c r="J74" s="120"/>
      <c r="K74" s="51">
        <v>3</v>
      </c>
      <c r="L74" s="51"/>
      <c r="M74" s="121"/>
      <c r="N74" s="50"/>
    </row>
    <row r="75" spans="1:16" ht="18.75" customHeight="1" x14ac:dyDescent="0.2">
      <c r="A75" s="128" t="s">
        <v>58</v>
      </c>
      <c r="B75" s="128"/>
      <c r="C75" s="120"/>
      <c r="D75" s="51">
        <v>3</v>
      </c>
      <c r="E75" s="51"/>
      <c r="F75" s="121"/>
      <c r="G75" s="53"/>
      <c r="H75" s="128" t="s">
        <v>58</v>
      </c>
      <c r="I75" s="128"/>
      <c r="J75" s="120"/>
      <c r="K75" s="55">
        <v>3</v>
      </c>
      <c r="L75" s="51"/>
      <c r="M75" s="121"/>
      <c r="N75" s="54"/>
    </row>
    <row r="76" spans="1:16" ht="18.75" customHeight="1" x14ac:dyDescent="0.2">
      <c r="A76" s="128" t="s">
        <v>58</v>
      </c>
      <c r="B76" s="128"/>
      <c r="C76" s="120"/>
      <c r="D76" s="51">
        <v>3</v>
      </c>
      <c r="E76" s="51"/>
      <c r="F76" s="121"/>
      <c r="G76" s="50" t="str">
        <f>IF(OR(F72="A",F72 ="B",F72="C"),D72," ")</f>
        <v xml:space="preserve"> </v>
      </c>
      <c r="H76" s="128" t="s">
        <v>58</v>
      </c>
      <c r="I76" s="128"/>
      <c r="J76" s="120"/>
      <c r="K76" s="55">
        <v>3</v>
      </c>
      <c r="L76" s="51"/>
      <c r="M76" s="121"/>
      <c r="N76" s="50" t="str">
        <f>IF(OR(M72="A",M72 ="B",M72="C"),K72," ")</f>
        <v xml:space="preserve"> </v>
      </c>
    </row>
    <row r="77" spans="1:16" ht="18.75" customHeight="1" x14ac:dyDescent="0.2">
      <c r="A77" s="128" t="s">
        <v>58</v>
      </c>
      <c r="B77" s="128"/>
      <c r="C77" s="120"/>
      <c r="D77" s="51">
        <v>3</v>
      </c>
      <c r="E77" s="51"/>
      <c r="F77" s="121"/>
      <c r="G77" s="50" t="str">
        <f>IF(OR(F73="A",F73 ="B",F73="C"),D73," ")</f>
        <v xml:space="preserve"> </v>
      </c>
      <c r="H77" s="39"/>
      <c r="I77" s="39"/>
      <c r="J77" s="39"/>
      <c r="K77" s="119">
        <f>SUM(K72:K76)</f>
        <v>13</v>
      </c>
      <c r="M77" s="39"/>
      <c r="N77" s="50" t="str">
        <f>IF(OR(M73="A",M73 ="B",M73="C"),K73," ")</f>
        <v xml:space="preserve"> </v>
      </c>
    </row>
    <row r="78" spans="1:16" ht="18.75" customHeight="1" x14ac:dyDescent="0.2">
      <c r="C78" s="44"/>
      <c r="D78" s="119">
        <f>SUM(D72:D77)</f>
        <v>16</v>
      </c>
      <c r="E78" s="44"/>
      <c r="G78" s="50" t="str">
        <f>IF(OR(F74="A",F74 ="B",F74="C"),D74," ")</f>
        <v xml:space="preserve"> </v>
      </c>
      <c r="J78" s="44"/>
      <c r="K78" s="44"/>
      <c r="L78" s="44"/>
      <c r="M78" s="44"/>
      <c r="N78" s="50" t="str">
        <f>IF(OR(M74="A",M74 ="B",M74="C",M74="D"),K74," ")</f>
        <v xml:space="preserve"> </v>
      </c>
    </row>
    <row r="79" spans="1:16" ht="18.75" customHeight="1" x14ac:dyDescent="0.2">
      <c r="A79" s="61" t="s">
        <v>9</v>
      </c>
      <c r="B79" s="61"/>
      <c r="C79" s="44"/>
      <c r="D79" s="44"/>
      <c r="E79" s="44"/>
      <c r="F79" s="44"/>
      <c r="G79" s="50" t="str">
        <f>IF(OR(F75="A",F75 ="B",F75="C",F75="D"),D75," ")</f>
        <v xml:space="preserve"> </v>
      </c>
      <c r="J79" s="114" t="s">
        <v>168</v>
      </c>
      <c r="K79" s="115">
        <f>SUM(D55+K54+D62+K62+D70+K70+D78+K77)</f>
        <v>120</v>
      </c>
      <c r="L79" s="44"/>
      <c r="M79" s="44"/>
      <c r="N79" s="50" t="str">
        <f>IF(OR(M75="A",M75 ="B",M75="C",M75="D"),K75," ")</f>
        <v xml:space="preserve"> </v>
      </c>
    </row>
    <row r="80" spans="1:16" s="76" customFormat="1" ht="18.75" customHeight="1" x14ac:dyDescent="0.25">
      <c r="A80" s="64" t="s">
        <v>76</v>
      </c>
      <c r="B80" s="64"/>
      <c r="G80" s="50" t="str">
        <f>IF(OR(F77="A",F77 ="B",F77="C",F77="D"),D77," ")</f>
        <v xml:space="preserve"> </v>
      </c>
      <c r="N80" s="50" t="str">
        <f>IF(OR(M75="A",M75 ="B",M75="C",M75="D"),K75," ")</f>
        <v xml:space="preserve"> </v>
      </c>
    </row>
    <row r="81" spans="1:15" s="39" customFormat="1" ht="15.75" customHeight="1" x14ac:dyDescent="0.2">
      <c r="G81" s="50" t="str">
        <f>IF(OR(F76="A",F76 ="B",F76="C"),D76," ")</f>
        <v xml:space="preserve"> </v>
      </c>
      <c r="N81" s="50" t="str">
        <f>IF(OR(M76="A",M76 ="B",M76="C",M76="D"),K76," ")</f>
        <v xml:space="preserve"> </v>
      </c>
      <c r="O81" s="42"/>
    </row>
    <row r="82" spans="1:15" s="39" customFormat="1" ht="26.25" customHeight="1" x14ac:dyDescent="0.2">
      <c r="A82" s="190" t="s">
        <v>172</v>
      </c>
      <c r="B82" s="191"/>
      <c r="C82" s="191"/>
      <c r="D82" s="191"/>
      <c r="E82" s="191"/>
      <c r="F82" s="191"/>
      <c r="G82" s="191"/>
      <c r="H82" s="191"/>
      <c r="I82" s="191"/>
      <c r="J82" s="191"/>
      <c r="K82" s="191"/>
      <c r="L82" s="191"/>
      <c r="M82" s="191"/>
      <c r="N82" s="43"/>
      <c r="O82" s="42"/>
    </row>
    <row r="83" spans="1:15" x14ac:dyDescent="0.2">
      <c r="C83" s="44"/>
      <c r="D83" s="44"/>
      <c r="E83" s="44"/>
      <c r="F83" s="44"/>
      <c r="G83" s="44"/>
      <c r="J83" s="44"/>
      <c r="K83" s="44"/>
      <c r="L83" s="44"/>
      <c r="M83" s="44"/>
    </row>
    <row r="84" spans="1:15" x14ac:dyDescent="0.2">
      <c r="C84" s="44"/>
      <c r="D84" s="44"/>
      <c r="E84" s="44"/>
      <c r="F84" s="44"/>
      <c r="G84" s="44"/>
    </row>
    <row r="88" spans="1:15" x14ac:dyDescent="0.2">
      <c r="G88" s="44"/>
      <c r="J88" s="44"/>
      <c r="K88" s="44"/>
      <c r="L88" s="44"/>
      <c r="M88" s="44"/>
      <c r="N88" s="44"/>
      <c r="O88" s="44"/>
    </row>
  </sheetData>
  <sortState ref="A63:F66">
    <sortCondition ref="A56"/>
  </sortState>
  <mergeCells count="20">
    <mergeCell ref="A43:M43"/>
    <mergeCell ref="A82:M82"/>
    <mergeCell ref="B44:C44"/>
    <mergeCell ref="D44:M44"/>
    <mergeCell ref="B45:C45"/>
    <mergeCell ref="D45:G45"/>
    <mergeCell ref="J45:M45"/>
    <mergeCell ref="B46:C46"/>
    <mergeCell ref="D46:G46"/>
    <mergeCell ref="J46:M46"/>
    <mergeCell ref="A35:F35"/>
    <mergeCell ref="A36:F36"/>
    <mergeCell ref="D3:G3"/>
    <mergeCell ref="B3:C3"/>
    <mergeCell ref="J3:M3"/>
    <mergeCell ref="B1:C1"/>
    <mergeCell ref="D1:M1"/>
    <mergeCell ref="B2:C2"/>
    <mergeCell ref="D2:G2"/>
    <mergeCell ref="J2:M2"/>
  </mergeCells>
  <conditionalFormatting sqref="M71 M81 M77">
    <cfRule type="cellIs" dxfId="19" priority="107" operator="between">
      <formula>"F"</formula>
      <formula>"F"</formula>
    </cfRule>
  </conditionalFormatting>
  <conditionalFormatting sqref="M63 F49 F55 F20 F23">
    <cfRule type="cellIs" dxfId="18" priority="106" operator="between">
      <formula>"D"</formula>
      <formula>"F"</formula>
    </cfRule>
  </conditionalFormatting>
  <conditionalFormatting sqref="F11">
    <cfRule type="cellIs" dxfId="17" priority="105" operator="between">
      <formula>"F"</formula>
      <formula>"F"</formula>
    </cfRule>
  </conditionalFormatting>
  <conditionalFormatting sqref="F26:F27">
    <cfRule type="cellIs" dxfId="16" priority="55" operator="between">
      <formula>"D"</formula>
      <formula>"F"</formula>
    </cfRule>
  </conditionalFormatting>
  <conditionalFormatting sqref="F22">
    <cfRule type="cellIs" dxfId="15" priority="56" operator="between">
      <formula>"D"</formula>
      <formula>"F"</formula>
    </cfRule>
  </conditionalFormatting>
  <conditionalFormatting sqref="F29">
    <cfRule type="cellIs" dxfId="14" priority="54" operator="between">
      <formula>"F"</formula>
      <formula>"F"</formula>
    </cfRule>
  </conditionalFormatting>
  <conditionalFormatting sqref="F28:F30">
    <cfRule type="cellIs" dxfId="13" priority="53" operator="between">
      <formula>"D"</formula>
      <formula>"F"</formula>
    </cfRule>
  </conditionalFormatting>
  <conditionalFormatting sqref="F72:F76">
    <cfRule type="cellIs" dxfId="12" priority="8" operator="between">
      <formula>"D"</formula>
      <formula>"F"</formula>
    </cfRule>
  </conditionalFormatting>
  <conditionalFormatting sqref="M64:M69">
    <cfRule type="cellIs" dxfId="11" priority="6" operator="between">
      <formula>"D"</formula>
      <formula>"F"</formula>
    </cfRule>
  </conditionalFormatting>
  <conditionalFormatting sqref="F18">
    <cfRule type="cellIs" dxfId="10" priority="13" operator="between">
      <formula>"D"</formula>
      <formula>"F"</formula>
    </cfRule>
  </conditionalFormatting>
  <conditionalFormatting sqref="F19">
    <cfRule type="cellIs" dxfId="9" priority="12" operator="between">
      <formula>"D"</formula>
      <formula>"F"</formula>
    </cfRule>
  </conditionalFormatting>
  <conditionalFormatting sqref="F51:F54">
    <cfRule type="cellIs" dxfId="8" priority="11" operator="between">
      <formula>"D"</formula>
      <formula>"F"</formula>
    </cfRule>
  </conditionalFormatting>
  <conditionalFormatting sqref="F57:F61">
    <cfRule type="cellIs" dxfId="7" priority="10" operator="between">
      <formula>"D"</formula>
      <formula>"F"</formula>
    </cfRule>
  </conditionalFormatting>
  <conditionalFormatting sqref="F64:F68">
    <cfRule type="cellIs" dxfId="6" priority="9" operator="between">
      <formula>"D"</formula>
      <formula>"F"</formula>
    </cfRule>
  </conditionalFormatting>
  <conditionalFormatting sqref="M72:M76">
    <cfRule type="cellIs" dxfId="5" priority="7" operator="between">
      <formula>"D"</formula>
      <formula>"F"</formula>
    </cfRule>
  </conditionalFormatting>
  <conditionalFormatting sqref="M57:M60">
    <cfRule type="cellIs" dxfId="4" priority="5" operator="between">
      <formula>"D"</formula>
      <formula>"F"</formula>
    </cfRule>
  </conditionalFormatting>
  <conditionalFormatting sqref="M49:M53">
    <cfRule type="cellIs" dxfId="3" priority="4" operator="between">
      <formula>"D"</formula>
      <formula>"F"</formula>
    </cfRule>
  </conditionalFormatting>
  <conditionalFormatting sqref="F77">
    <cfRule type="cellIs" dxfId="2" priority="3" operator="between">
      <formula>"D"</formula>
      <formula>"F"</formula>
    </cfRule>
  </conditionalFormatting>
  <conditionalFormatting sqref="F31">
    <cfRule type="cellIs" dxfId="1" priority="2" operator="between">
      <formula>"F"</formula>
      <formula>"F"</formula>
    </cfRule>
  </conditionalFormatting>
  <conditionalFormatting sqref="F31">
    <cfRule type="cellIs" dxfId="0" priority="1" operator="between">
      <formula>"D"</formula>
      <formula>"F"</formula>
    </cfRule>
  </conditionalFormatting>
  <hyperlinks>
    <hyperlink ref="A36" r:id="rId1"/>
  </hyperlinks>
  <printOptions horizontalCentered="1"/>
  <pageMargins left="0.2" right="0.2" top="0.5" bottom="0.25" header="0.3" footer="0.3"/>
  <pageSetup scale="66" fitToHeight="0" orientation="landscape" verticalDpi="597" r:id="rId2"/>
  <rowBreaks count="1" manualBreakCount="1">
    <brk id="43" max="12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8"/>
  <sheetViews>
    <sheetView zoomScale="78" zoomScaleNormal="78" workbookViewId="0">
      <selection activeCell="H41" sqref="H41"/>
    </sheetView>
  </sheetViews>
  <sheetFormatPr defaultRowHeight="18" customHeight="1" x14ac:dyDescent="0.25"/>
  <cols>
    <col min="1" max="1" width="67.85546875" style="161" customWidth="1"/>
    <col min="2" max="2" width="44" style="1" customWidth="1"/>
    <col min="3" max="3" width="9.140625" style="3" customWidth="1"/>
    <col min="4" max="4" width="55.140625" style="1" customWidth="1"/>
    <col min="5" max="5" width="39.7109375" style="2" customWidth="1"/>
    <col min="6" max="6" width="9.140625" style="3"/>
    <col min="7" max="16384" width="9.140625" style="1"/>
  </cols>
  <sheetData>
    <row r="1" spans="1:3" ht="18" customHeight="1" x14ac:dyDescent="0.25">
      <c r="A1" s="194" t="s">
        <v>79</v>
      </c>
      <c r="B1" s="194"/>
      <c r="C1" s="194"/>
    </row>
    <row r="2" spans="1:3" ht="18" customHeight="1" x14ac:dyDescent="0.25">
      <c r="A2" s="153" t="s">
        <v>21</v>
      </c>
      <c r="B2" s="4" t="s">
        <v>144</v>
      </c>
      <c r="C2" s="5" t="s">
        <v>24</v>
      </c>
    </row>
    <row r="3" spans="1:3" ht="18" customHeight="1" x14ac:dyDescent="0.25">
      <c r="A3" s="195" t="s">
        <v>78</v>
      </c>
      <c r="B3" s="196"/>
      <c r="C3" s="197"/>
    </row>
    <row r="4" spans="1:3" ht="18" customHeight="1" x14ac:dyDescent="0.25">
      <c r="A4" s="154" t="s">
        <v>64</v>
      </c>
      <c r="B4" s="6" t="s">
        <v>11</v>
      </c>
      <c r="C4" s="7">
        <v>4</v>
      </c>
    </row>
    <row r="5" spans="1:3" ht="18" customHeight="1" x14ac:dyDescent="0.25">
      <c r="A5" s="154" t="s">
        <v>61</v>
      </c>
      <c r="B5" s="6" t="s">
        <v>13</v>
      </c>
      <c r="C5" s="7">
        <v>4</v>
      </c>
    </row>
    <row r="6" spans="1:3" ht="18" customHeight="1" x14ac:dyDescent="0.25">
      <c r="A6" s="154" t="s">
        <v>62</v>
      </c>
      <c r="B6" s="6" t="s">
        <v>13</v>
      </c>
      <c r="C6" s="7">
        <v>4</v>
      </c>
    </row>
    <row r="7" spans="1:3" ht="18" customHeight="1" x14ac:dyDescent="0.25">
      <c r="A7" s="154" t="s">
        <v>119</v>
      </c>
      <c r="B7" s="6" t="s">
        <v>13</v>
      </c>
      <c r="C7" s="7">
        <v>4</v>
      </c>
    </row>
    <row r="8" spans="1:3" ht="18" customHeight="1" x14ac:dyDescent="0.25">
      <c r="A8" s="154" t="s">
        <v>65</v>
      </c>
      <c r="B8" s="6" t="s">
        <v>13</v>
      </c>
      <c r="C8" s="7">
        <v>4</v>
      </c>
    </row>
    <row r="9" spans="1:3" ht="18" customHeight="1" x14ac:dyDescent="0.25">
      <c r="A9" s="154" t="s">
        <v>66</v>
      </c>
      <c r="B9" s="6" t="s">
        <v>13</v>
      </c>
      <c r="C9" s="7">
        <v>4</v>
      </c>
    </row>
    <row r="10" spans="1:3" ht="18" customHeight="1" x14ac:dyDescent="0.25">
      <c r="A10" s="154" t="s">
        <v>117</v>
      </c>
      <c r="B10" s="6" t="s">
        <v>13</v>
      </c>
      <c r="C10" s="7">
        <v>4</v>
      </c>
    </row>
    <row r="11" spans="1:3" ht="18" customHeight="1" x14ac:dyDescent="0.25">
      <c r="A11" s="154" t="s">
        <v>118</v>
      </c>
      <c r="B11" s="6" t="s">
        <v>13</v>
      </c>
      <c r="C11" s="7">
        <v>3</v>
      </c>
    </row>
    <row r="12" spans="1:3" ht="18" customHeight="1" x14ac:dyDescent="0.25">
      <c r="A12" s="155"/>
      <c r="B12" s="8"/>
      <c r="C12" s="9"/>
    </row>
    <row r="13" spans="1:3" ht="18" customHeight="1" x14ac:dyDescent="0.25">
      <c r="A13" s="198" t="s">
        <v>63</v>
      </c>
      <c r="B13" s="198"/>
      <c r="C13" s="198"/>
    </row>
    <row r="14" spans="1:3" ht="18" customHeight="1" x14ac:dyDescent="0.25">
      <c r="A14" s="154" t="s">
        <v>115</v>
      </c>
      <c r="B14" s="10"/>
      <c r="C14" s="7">
        <v>3</v>
      </c>
    </row>
    <row r="15" spans="1:3" ht="18" customHeight="1" x14ac:dyDescent="0.25">
      <c r="A15" s="193"/>
      <c r="B15" s="193"/>
      <c r="C15" s="193"/>
    </row>
    <row r="16" spans="1:3" ht="18" customHeight="1" x14ac:dyDescent="0.25">
      <c r="A16" s="199" t="s">
        <v>60</v>
      </c>
      <c r="B16" s="200"/>
      <c r="C16" s="201"/>
    </row>
    <row r="17" spans="1:4" ht="18" customHeight="1" x14ac:dyDescent="0.25">
      <c r="A17" s="156" t="s">
        <v>182</v>
      </c>
      <c r="B17" s="6" t="s">
        <v>145</v>
      </c>
      <c r="C17" s="11">
        <v>3</v>
      </c>
      <c r="D17" s="1" t="s">
        <v>102</v>
      </c>
    </row>
    <row r="18" spans="1:4" ht="18" customHeight="1" x14ac:dyDescent="0.25">
      <c r="A18" s="156" t="s">
        <v>183</v>
      </c>
      <c r="B18" s="6" t="s">
        <v>146</v>
      </c>
      <c r="C18" s="12">
        <v>3</v>
      </c>
      <c r="D18" s="1" t="s">
        <v>102</v>
      </c>
    </row>
    <row r="19" spans="1:4" ht="18" customHeight="1" x14ac:dyDescent="0.25">
      <c r="A19" s="156" t="s">
        <v>184</v>
      </c>
      <c r="B19" s="6" t="s">
        <v>146</v>
      </c>
      <c r="C19" s="11">
        <v>5</v>
      </c>
      <c r="D19" s="1" t="s">
        <v>102</v>
      </c>
    </row>
    <row r="20" spans="1:4" ht="18" customHeight="1" x14ac:dyDescent="0.25">
      <c r="A20" s="156" t="s">
        <v>185</v>
      </c>
      <c r="B20" s="6" t="s">
        <v>147</v>
      </c>
      <c r="C20" s="11">
        <v>3</v>
      </c>
      <c r="D20" s="1" t="s">
        <v>102</v>
      </c>
    </row>
    <row r="21" spans="1:4" ht="18" customHeight="1" x14ac:dyDescent="0.25">
      <c r="A21" s="156" t="s">
        <v>186</v>
      </c>
      <c r="B21" s="6" t="s">
        <v>148</v>
      </c>
      <c r="C21" s="11">
        <v>5</v>
      </c>
      <c r="D21" s="1" t="s">
        <v>102</v>
      </c>
    </row>
    <row r="22" spans="1:4" ht="18" customHeight="1" x14ac:dyDescent="0.25">
      <c r="A22" s="156" t="s">
        <v>64</v>
      </c>
      <c r="B22" s="6" t="s">
        <v>149</v>
      </c>
      <c r="C22" s="11">
        <v>4</v>
      </c>
    </row>
    <row r="23" spans="1:4" ht="18" customHeight="1" x14ac:dyDescent="0.25">
      <c r="A23" s="156" t="s">
        <v>187</v>
      </c>
      <c r="B23" s="6" t="s">
        <v>146</v>
      </c>
      <c r="C23" s="11">
        <v>1</v>
      </c>
    </row>
    <row r="24" spans="1:4" ht="18" customHeight="1" x14ac:dyDescent="0.25">
      <c r="A24" s="156" t="s">
        <v>188</v>
      </c>
      <c r="B24" s="6" t="s">
        <v>150</v>
      </c>
      <c r="C24" s="11">
        <v>4</v>
      </c>
    </row>
    <row r="25" spans="1:4" ht="18" customHeight="1" x14ac:dyDescent="0.25">
      <c r="A25" s="156" t="s">
        <v>189</v>
      </c>
      <c r="B25" s="6"/>
      <c r="C25" s="11"/>
    </row>
    <row r="26" spans="1:4" ht="18" customHeight="1" x14ac:dyDescent="0.25">
      <c r="A26" s="156" t="s">
        <v>190</v>
      </c>
      <c r="B26" s="13" t="s">
        <v>25</v>
      </c>
      <c r="C26" s="11">
        <v>4</v>
      </c>
    </row>
    <row r="27" spans="1:4" ht="18" customHeight="1" x14ac:dyDescent="0.25">
      <c r="A27" s="156" t="s">
        <v>191</v>
      </c>
      <c r="B27" s="13" t="s">
        <v>25</v>
      </c>
      <c r="C27" s="11"/>
    </row>
    <row r="28" spans="1:4" ht="18" customHeight="1" x14ac:dyDescent="0.25">
      <c r="A28" s="156" t="s">
        <v>192</v>
      </c>
      <c r="B28" s="13" t="s">
        <v>180</v>
      </c>
      <c r="C28" s="11"/>
      <c r="D28" s="1" t="s">
        <v>102</v>
      </c>
    </row>
    <row r="29" spans="1:4" ht="18" customHeight="1" x14ac:dyDescent="0.25">
      <c r="A29" s="156" t="s">
        <v>193</v>
      </c>
      <c r="B29" s="13" t="s">
        <v>103</v>
      </c>
      <c r="C29" s="11"/>
      <c r="D29" s="1" t="s">
        <v>102</v>
      </c>
    </row>
    <row r="30" spans="1:4" ht="18" customHeight="1" x14ac:dyDescent="0.25">
      <c r="A30" s="156" t="s">
        <v>194</v>
      </c>
      <c r="B30" s="13" t="s">
        <v>22</v>
      </c>
      <c r="C30" s="11">
        <v>3</v>
      </c>
    </row>
    <row r="31" spans="1:4" ht="18" customHeight="1" x14ac:dyDescent="0.25">
      <c r="A31" s="156" t="s">
        <v>195</v>
      </c>
      <c r="B31" s="13" t="s">
        <v>26</v>
      </c>
      <c r="C31" s="11">
        <v>3</v>
      </c>
    </row>
    <row r="32" spans="1:4" ht="18" customHeight="1" x14ac:dyDescent="0.25">
      <c r="A32" s="156" t="s">
        <v>196</v>
      </c>
      <c r="B32" s="6"/>
      <c r="C32" s="14" t="s">
        <v>27</v>
      </c>
    </row>
    <row r="33" spans="1:4" ht="18" customHeight="1" x14ac:dyDescent="0.25">
      <c r="A33" s="156" t="s">
        <v>197</v>
      </c>
      <c r="B33" s="6"/>
      <c r="C33" s="14" t="s">
        <v>27</v>
      </c>
    </row>
    <row r="34" spans="1:4" ht="18" customHeight="1" x14ac:dyDescent="0.25">
      <c r="A34" s="156" t="s">
        <v>198</v>
      </c>
      <c r="B34" s="13" t="s">
        <v>28</v>
      </c>
      <c r="C34" s="15">
        <v>4</v>
      </c>
    </row>
    <row r="35" spans="1:4" ht="18" customHeight="1" x14ac:dyDescent="0.25">
      <c r="A35" s="156" t="s">
        <v>199</v>
      </c>
      <c r="B35" s="13" t="s">
        <v>116</v>
      </c>
      <c r="C35" s="11">
        <v>3</v>
      </c>
    </row>
    <row r="36" spans="1:4" ht="18" customHeight="1" x14ac:dyDescent="0.25">
      <c r="A36" s="156" t="s">
        <v>200</v>
      </c>
      <c r="B36" s="13" t="s">
        <v>25</v>
      </c>
      <c r="C36" s="15">
        <v>3</v>
      </c>
    </row>
    <row r="37" spans="1:4" ht="18" customHeight="1" x14ac:dyDescent="0.25">
      <c r="A37" s="156" t="s">
        <v>201</v>
      </c>
      <c r="B37" s="13" t="s">
        <v>29</v>
      </c>
      <c r="C37" s="11">
        <v>3</v>
      </c>
    </row>
    <row r="38" spans="1:4" ht="18" customHeight="1" x14ac:dyDescent="0.25">
      <c r="A38" s="156" t="s">
        <v>202</v>
      </c>
      <c r="B38" s="13" t="s">
        <v>31</v>
      </c>
      <c r="C38" s="11">
        <v>4</v>
      </c>
    </row>
    <row r="39" spans="1:4" ht="18" customHeight="1" x14ac:dyDescent="0.25">
      <c r="A39" s="156" t="s">
        <v>203</v>
      </c>
      <c r="B39" s="13" t="s">
        <v>181</v>
      </c>
      <c r="C39" s="11"/>
      <c r="D39" s="1" t="s">
        <v>102</v>
      </c>
    </row>
    <row r="40" spans="1:4" ht="18" customHeight="1" x14ac:dyDescent="0.25">
      <c r="A40" s="156" t="s">
        <v>204</v>
      </c>
      <c r="B40" s="13" t="s">
        <v>25</v>
      </c>
      <c r="C40" s="15">
        <v>3</v>
      </c>
    </row>
    <row r="41" spans="1:4" ht="18" customHeight="1" x14ac:dyDescent="0.25">
      <c r="A41" s="156" t="s">
        <v>205</v>
      </c>
      <c r="B41" s="6"/>
      <c r="C41" s="15">
        <v>3</v>
      </c>
    </row>
    <row r="42" spans="1:4" ht="18" customHeight="1" x14ac:dyDescent="0.25">
      <c r="A42" s="156" t="s">
        <v>206</v>
      </c>
      <c r="B42" s="13" t="s">
        <v>32</v>
      </c>
      <c r="C42" s="15">
        <v>3</v>
      </c>
    </row>
    <row r="43" spans="1:4" ht="18" customHeight="1" x14ac:dyDescent="0.25">
      <c r="A43" s="156" t="s">
        <v>207</v>
      </c>
      <c r="B43" s="13" t="s">
        <v>33</v>
      </c>
      <c r="C43" s="15">
        <v>3</v>
      </c>
    </row>
    <row r="44" spans="1:4" ht="18" customHeight="1" x14ac:dyDescent="0.25">
      <c r="A44" s="156" t="s">
        <v>208</v>
      </c>
      <c r="B44" s="6"/>
      <c r="C44" s="14" t="s">
        <v>27</v>
      </c>
    </row>
    <row r="45" spans="1:4" ht="18" customHeight="1" x14ac:dyDescent="0.25">
      <c r="A45" s="156" t="s">
        <v>209</v>
      </c>
      <c r="B45" s="6" t="s">
        <v>59</v>
      </c>
      <c r="C45" s="11">
        <v>1</v>
      </c>
    </row>
    <row r="46" spans="1:4" ht="18" customHeight="1" x14ac:dyDescent="0.25">
      <c r="A46" s="156" t="s">
        <v>226</v>
      </c>
      <c r="B46" s="13" t="s">
        <v>25</v>
      </c>
      <c r="C46" s="15">
        <v>3</v>
      </c>
    </row>
    <row r="47" spans="1:4" ht="18" customHeight="1" x14ac:dyDescent="0.25">
      <c r="A47" s="156" t="s">
        <v>225</v>
      </c>
      <c r="B47" s="13" t="s">
        <v>34</v>
      </c>
      <c r="C47" s="15">
        <v>3</v>
      </c>
    </row>
    <row r="48" spans="1:4" ht="18" customHeight="1" x14ac:dyDescent="0.25">
      <c r="A48" s="156" t="s">
        <v>224</v>
      </c>
      <c r="B48" s="13" t="s">
        <v>35</v>
      </c>
      <c r="C48" s="15">
        <v>3</v>
      </c>
    </row>
    <row r="49" spans="1:10" ht="18" customHeight="1" x14ac:dyDescent="0.25">
      <c r="A49" s="156" t="s">
        <v>223</v>
      </c>
      <c r="B49" s="13" t="s">
        <v>37</v>
      </c>
      <c r="C49" s="15">
        <v>3</v>
      </c>
      <c r="D49" s="16"/>
      <c r="E49" s="17"/>
      <c r="F49" s="18"/>
      <c r="G49" s="16"/>
      <c r="H49" s="16"/>
      <c r="I49" s="16"/>
      <c r="J49" s="16"/>
    </row>
    <row r="50" spans="1:10" ht="18" customHeight="1" x14ac:dyDescent="0.25">
      <c r="A50" s="156" t="s">
        <v>222</v>
      </c>
      <c r="B50" s="13" t="s">
        <v>36</v>
      </c>
      <c r="C50" s="15">
        <v>3</v>
      </c>
      <c r="D50" s="16"/>
      <c r="E50" s="19"/>
      <c r="F50" s="19"/>
      <c r="G50" s="19"/>
      <c r="H50" s="19"/>
      <c r="I50" s="19"/>
      <c r="J50" s="16"/>
    </row>
    <row r="51" spans="1:10" ht="18" customHeight="1" x14ac:dyDescent="0.25">
      <c r="A51" s="156" t="s">
        <v>221</v>
      </c>
      <c r="B51" s="13" t="s">
        <v>38</v>
      </c>
      <c r="C51" s="15">
        <v>3</v>
      </c>
      <c r="D51" s="20"/>
      <c r="E51" s="19"/>
      <c r="F51" s="19"/>
      <c r="G51" s="19"/>
      <c r="H51" s="19"/>
      <c r="I51" s="19"/>
      <c r="J51" s="16"/>
    </row>
    <row r="52" spans="1:10" ht="18" customHeight="1" x14ac:dyDescent="0.25">
      <c r="A52" s="156" t="s">
        <v>220</v>
      </c>
      <c r="B52" s="13" t="s">
        <v>25</v>
      </c>
      <c r="C52" s="15">
        <v>3</v>
      </c>
      <c r="D52" s="20"/>
      <c r="E52" s="21"/>
      <c r="F52" s="21"/>
      <c r="G52" s="21"/>
      <c r="H52" s="21"/>
      <c r="I52" s="21"/>
      <c r="J52" s="16"/>
    </row>
    <row r="53" spans="1:10" ht="18" customHeight="1" x14ac:dyDescent="0.25">
      <c r="A53" s="156" t="s">
        <v>219</v>
      </c>
      <c r="B53" s="13" t="s">
        <v>36</v>
      </c>
      <c r="C53" s="15">
        <v>3</v>
      </c>
      <c r="D53" s="20"/>
      <c r="E53" s="19"/>
      <c r="F53" s="19"/>
      <c r="G53" s="19"/>
      <c r="H53" s="19"/>
      <c r="I53" s="19"/>
      <c r="J53" s="16"/>
    </row>
    <row r="54" spans="1:10" ht="18" customHeight="1" x14ac:dyDescent="0.25">
      <c r="A54" s="156" t="s">
        <v>218</v>
      </c>
      <c r="B54" s="13" t="s">
        <v>39</v>
      </c>
      <c r="C54" s="11">
        <v>3</v>
      </c>
      <c r="D54" s="20"/>
      <c r="E54" s="19"/>
      <c r="F54" s="19"/>
      <c r="G54" s="19"/>
      <c r="H54" s="19"/>
      <c r="I54" s="19"/>
      <c r="J54" s="16"/>
    </row>
    <row r="55" spans="1:10" ht="18" customHeight="1" x14ac:dyDescent="0.25">
      <c r="A55" s="156" t="s">
        <v>217</v>
      </c>
      <c r="B55" s="13" t="s">
        <v>40</v>
      </c>
      <c r="C55" s="11">
        <v>3</v>
      </c>
      <c r="D55" s="20"/>
      <c r="E55" s="19"/>
      <c r="F55" s="19"/>
      <c r="G55" s="19"/>
      <c r="H55" s="19"/>
      <c r="I55" s="19"/>
      <c r="J55" s="16"/>
    </row>
    <row r="56" spans="1:10" ht="18" customHeight="1" x14ac:dyDescent="0.25">
      <c r="A56" s="156" t="s">
        <v>216</v>
      </c>
      <c r="B56" s="6"/>
      <c r="C56" s="11">
        <v>1</v>
      </c>
      <c r="D56" s="20"/>
      <c r="E56" s="19"/>
      <c r="F56" s="19"/>
      <c r="G56" s="19"/>
      <c r="H56" s="19"/>
      <c r="I56" s="19"/>
      <c r="J56" s="16"/>
    </row>
    <row r="57" spans="1:10" ht="18" customHeight="1" x14ac:dyDescent="0.25">
      <c r="A57" s="22" t="s">
        <v>215</v>
      </c>
      <c r="B57" s="6"/>
      <c r="C57" s="14" t="s">
        <v>23</v>
      </c>
      <c r="D57" s="20"/>
      <c r="E57" s="19"/>
      <c r="F57" s="16"/>
      <c r="G57" s="16"/>
      <c r="H57" s="16"/>
      <c r="I57" s="16"/>
      <c r="J57" s="16"/>
    </row>
    <row r="58" spans="1:10" ht="18" customHeight="1" x14ac:dyDescent="0.25">
      <c r="A58" s="22" t="s">
        <v>214</v>
      </c>
      <c r="B58" s="6"/>
      <c r="C58" s="14" t="s">
        <v>30</v>
      </c>
      <c r="D58" s="23"/>
      <c r="E58" s="17"/>
      <c r="F58" s="18"/>
      <c r="G58" s="16"/>
      <c r="H58" s="16"/>
      <c r="I58" s="16"/>
      <c r="J58" s="16"/>
    </row>
    <row r="59" spans="1:10" ht="18" customHeight="1" x14ac:dyDescent="0.25">
      <c r="A59" s="22" t="s">
        <v>213</v>
      </c>
      <c r="B59" s="6"/>
      <c r="C59" s="14" t="s">
        <v>30</v>
      </c>
      <c r="D59" s="23"/>
      <c r="E59" s="17"/>
      <c r="F59" s="18"/>
      <c r="G59" s="16"/>
      <c r="H59" s="16"/>
      <c r="I59" s="16"/>
      <c r="J59" s="16"/>
    </row>
    <row r="60" spans="1:10" ht="18" customHeight="1" x14ac:dyDescent="0.25">
      <c r="A60" s="22" t="s">
        <v>212</v>
      </c>
      <c r="B60" s="6"/>
      <c r="C60" s="14" t="s">
        <v>30</v>
      </c>
      <c r="D60" s="24"/>
    </row>
    <row r="61" spans="1:10" ht="18" customHeight="1" x14ac:dyDescent="0.25">
      <c r="A61" s="22" t="s">
        <v>211</v>
      </c>
      <c r="B61" s="6"/>
      <c r="C61" s="14" t="s">
        <v>30</v>
      </c>
      <c r="D61" s="25"/>
    </row>
    <row r="62" spans="1:10" ht="18" customHeight="1" x14ac:dyDescent="0.25">
      <c r="A62" s="22" t="s">
        <v>210</v>
      </c>
      <c r="B62" s="6"/>
      <c r="C62" s="14" t="s">
        <v>30</v>
      </c>
      <c r="D62" s="24"/>
    </row>
    <row r="63" spans="1:10" ht="18" customHeight="1" x14ac:dyDescent="0.25">
      <c r="A63" s="157"/>
      <c r="B63" s="26"/>
      <c r="C63" s="9"/>
    </row>
    <row r="64" spans="1:10" ht="18" customHeight="1" x14ac:dyDescent="0.25">
      <c r="A64" s="199" t="s">
        <v>104</v>
      </c>
      <c r="B64" s="200"/>
      <c r="C64" s="201"/>
    </row>
    <row r="65" spans="1:4" ht="18" customHeight="1" x14ac:dyDescent="0.25">
      <c r="A65" s="158" t="s">
        <v>105</v>
      </c>
      <c r="B65" s="27" t="s">
        <v>181</v>
      </c>
      <c r="C65" s="12">
        <v>3</v>
      </c>
      <c r="D65" s="1" t="s">
        <v>102</v>
      </c>
    </row>
    <row r="66" spans="1:4" ht="18" customHeight="1" x14ac:dyDescent="0.25">
      <c r="A66" s="158" t="s">
        <v>106</v>
      </c>
      <c r="B66" s="28" t="s">
        <v>47</v>
      </c>
      <c r="C66" s="12">
        <v>3</v>
      </c>
    </row>
    <row r="67" spans="1:4" ht="18" customHeight="1" x14ac:dyDescent="0.25">
      <c r="A67" s="158" t="s">
        <v>143</v>
      </c>
      <c r="B67" s="28" t="s">
        <v>47</v>
      </c>
      <c r="C67" s="12">
        <v>3</v>
      </c>
    </row>
    <row r="68" spans="1:4" ht="18" customHeight="1" x14ac:dyDescent="0.25">
      <c r="A68" s="159" t="s">
        <v>107</v>
      </c>
      <c r="B68" s="29"/>
      <c r="C68" s="30">
        <v>3</v>
      </c>
    </row>
    <row r="69" spans="1:4" ht="18" customHeight="1" x14ac:dyDescent="0.25">
      <c r="A69" s="159" t="s">
        <v>108</v>
      </c>
      <c r="B69" s="29" t="s">
        <v>227</v>
      </c>
      <c r="C69" s="30">
        <v>1</v>
      </c>
    </row>
    <row r="70" spans="1:4" ht="18" customHeight="1" x14ac:dyDescent="0.25">
      <c r="A70" s="159" t="s">
        <v>109</v>
      </c>
      <c r="B70" s="13" t="s">
        <v>228</v>
      </c>
      <c r="C70" s="30">
        <v>3</v>
      </c>
    </row>
    <row r="71" spans="1:4" ht="18" customHeight="1" x14ac:dyDescent="0.25">
      <c r="A71" s="159" t="s">
        <v>110</v>
      </c>
      <c r="B71" s="13" t="s">
        <v>228</v>
      </c>
      <c r="C71" s="30">
        <v>3</v>
      </c>
    </row>
    <row r="72" spans="1:4" ht="18" customHeight="1" x14ac:dyDescent="0.25">
      <c r="A72" s="159" t="s">
        <v>111</v>
      </c>
      <c r="B72" s="13" t="s">
        <v>229</v>
      </c>
      <c r="C72" s="30">
        <v>3</v>
      </c>
    </row>
    <row r="73" spans="1:4" ht="18" customHeight="1" x14ac:dyDescent="0.25">
      <c r="A73" s="159" t="s">
        <v>112</v>
      </c>
      <c r="B73" s="13" t="s">
        <v>229</v>
      </c>
      <c r="C73" s="30">
        <v>3</v>
      </c>
    </row>
    <row r="74" spans="1:4" ht="18" customHeight="1" x14ac:dyDescent="0.25">
      <c r="A74" s="159" t="s">
        <v>113</v>
      </c>
      <c r="B74" s="13" t="s">
        <v>230</v>
      </c>
      <c r="C74" s="30">
        <v>3</v>
      </c>
    </row>
    <row r="75" spans="1:4" ht="18" customHeight="1" x14ac:dyDescent="0.25">
      <c r="A75" s="159" t="s">
        <v>114</v>
      </c>
      <c r="B75" s="13" t="s">
        <v>231</v>
      </c>
      <c r="C75" s="30">
        <v>1</v>
      </c>
    </row>
    <row r="76" spans="1:4" ht="18" customHeight="1" x14ac:dyDescent="0.25">
      <c r="A76" s="160"/>
      <c r="B76" s="31"/>
      <c r="C76" s="32"/>
    </row>
    <row r="77" spans="1:4" ht="18" customHeight="1" x14ac:dyDescent="0.25">
      <c r="A77" s="160"/>
      <c r="B77" s="31"/>
      <c r="C77" s="32"/>
    </row>
    <row r="78" spans="1:4" ht="18" customHeight="1" x14ac:dyDescent="0.25">
      <c r="A78" s="32"/>
      <c r="B78" s="31"/>
      <c r="C78" s="32"/>
    </row>
    <row r="79" spans="1:4" ht="18" customHeight="1" x14ac:dyDescent="0.25">
      <c r="A79" s="160"/>
      <c r="B79" s="31"/>
      <c r="C79" s="32"/>
    </row>
    <row r="80" spans="1:4" ht="18" customHeight="1" x14ac:dyDescent="0.25">
      <c r="A80" s="160"/>
      <c r="B80" s="31"/>
      <c r="C80" s="32"/>
    </row>
    <row r="81" spans="1:3" ht="18" customHeight="1" x14ac:dyDescent="0.25">
      <c r="A81" s="32"/>
      <c r="B81" s="31"/>
      <c r="C81" s="32"/>
    </row>
    <row r="82" spans="1:3" ht="18" customHeight="1" x14ac:dyDescent="0.25">
      <c r="A82" s="160"/>
      <c r="B82" s="31"/>
      <c r="C82" s="32"/>
    </row>
    <row r="83" spans="1:3" ht="18" customHeight="1" x14ac:dyDescent="0.25">
      <c r="A83" s="160"/>
      <c r="B83" s="31"/>
      <c r="C83" s="32"/>
    </row>
    <row r="84" spans="1:3" ht="18" customHeight="1" x14ac:dyDescent="0.25">
      <c r="A84" s="32"/>
      <c r="B84" s="31"/>
      <c r="C84" s="32"/>
    </row>
    <row r="85" spans="1:3" ht="18" customHeight="1" x14ac:dyDescent="0.25">
      <c r="A85" s="160"/>
      <c r="B85" s="33"/>
      <c r="C85" s="32"/>
    </row>
    <row r="86" spans="1:3" ht="18" customHeight="1" x14ac:dyDescent="0.25">
      <c r="A86" s="32"/>
      <c r="B86" s="31"/>
      <c r="C86" s="34"/>
    </row>
    <row r="88" spans="1:3" ht="18" customHeight="1" x14ac:dyDescent="0.25">
      <c r="C88" s="1"/>
    </row>
    <row r="89" spans="1:3" ht="18" customHeight="1" x14ac:dyDescent="0.25">
      <c r="C89" s="1"/>
    </row>
    <row r="90" spans="1:3" ht="18" customHeight="1" x14ac:dyDescent="0.25">
      <c r="C90" s="1"/>
    </row>
    <row r="91" spans="1:3" ht="18" customHeight="1" x14ac:dyDescent="0.25">
      <c r="C91" s="1"/>
    </row>
    <row r="92" spans="1:3" ht="18" customHeight="1" x14ac:dyDescent="0.25">
      <c r="C92" s="1"/>
    </row>
    <row r="93" spans="1:3" ht="18" customHeight="1" x14ac:dyDescent="0.25">
      <c r="C93" s="1"/>
    </row>
    <row r="94" spans="1:3" ht="18" customHeight="1" x14ac:dyDescent="0.25">
      <c r="C94" s="1"/>
    </row>
    <row r="95" spans="1:3" ht="18" customHeight="1" x14ac:dyDescent="0.25">
      <c r="C95" s="1"/>
    </row>
    <row r="96" spans="1:3" ht="18" customHeight="1" x14ac:dyDescent="0.25">
      <c r="C96" s="1"/>
    </row>
    <row r="97" spans="3:6" ht="18" customHeight="1" x14ac:dyDescent="0.25">
      <c r="C97" s="1"/>
    </row>
    <row r="98" spans="3:6" ht="18" customHeight="1" x14ac:dyDescent="0.25">
      <c r="C98" s="1"/>
    </row>
    <row r="99" spans="3:6" ht="18" customHeight="1" x14ac:dyDescent="0.25">
      <c r="C99" s="1"/>
      <c r="E99" s="1"/>
      <c r="F99" s="1"/>
    </row>
    <row r="100" spans="3:6" ht="18" customHeight="1" x14ac:dyDescent="0.25">
      <c r="C100" s="1"/>
      <c r="E100" s="1"/>
      <c r="F100" s="1"/>
    </row>
    <row r="101" spans="3:6" ht="18" customHeight="1" x14ac:dyDescent="0.25">
      <c r="C101" s="1"/>
      <c r="E101" s="1"/>
      <c r="F101" s="1"/>
    </row>
    <row r="102" spans="3:6" ht="18" customHeight="1" x14ac:dyDescent="0.25">
      <c r="C102" s="1"/>
      <c r="E102" s="1"/>
      <c r="F102" s="1"/>
    </row>
    <row r="103" spans="3:6" ht="18" customHeight="1" x14ac:dyDescent="0.25">
      <c r="C103" s="1"/>
      <c r="E103" s="1"/>
      <c r="F103" s="1"/>
    </row>
    <row r="104" spans="3:6" ht="18" customHeight="1" x14ac:dyDescent="0.25">
      <c r="C104" s="1"/>
      <c r="E104" s="1"/>
      <c r="F104" s="1"/>
    </row>
    <row r="105" spans="3:6" ht="18" customHeight="1" x14ac:dyDescent="0.25">
      <c r="C105" s="1"/>
      <c r="E105" s="1"/>
      <c r="F105" s="1"/>
    </row>
    <row r="106" spans="3:6" ht="18" customHeight="1" x14ac:dyDescent="0.25">
      <c r="C106" s="1"/>
      <c r="E106" s="1"/>
      <c r="F106" s="1"/>
    </row>
    <row r="107" spans="3:6" ht="18" customHeight="1" x14ac:dyDescent="0.25">
      <c r="C107" s="1"/>
      <c r="E107" s="1"/>
      <c r="F107" s="1"/>
    </row>
    <row r="108" spans="3:6" ht="18" customHeight="1" x14ac:dyDescent="0.25">
      <c r="C108" s="1"/>
      <c r="E108" s="1"/>
      <c r="F108" s="1"/>
    </row>
    <row r="109" spans="3:6" ht="18" customHeight="1" x14ac:dyDescent="0.25">
      <c r="C109" s="1"/>
      <c r="E109" s="1"/>
      <c r="F109" s="1"/>
    </row>
    <row r="110" spans="3:6" ht="18" customHeight="1" x14ac:dyDescent="0.25">
      <c r="C110" s="1"/>
      <c r="E110" s="1"/>
      <c r="F110" s="1"/>
    </row>
    <row r="111" spans="3:6" ht="18" customHeight="1" x14ac:dyDescent="0.25">
      <c r="C111" s="1"/>
    </row>
    <row r="112" spans="3:6" ht="18" customHeight="1" x14ac:dyDescent="0.25">
      <c r="C112" s="1"/>
    </row>
    <row r="113" spans="3:3" ht="18" customHeight="1" x14ac:dyDescent="0.25">
      <c r="C113" s="1"/>
    </row>
    <row r="114" spans="3:3" ht="18" customHeight="1" x14ac:dyDescent="0.25">
      <c r="C114" s="1"/>
    </row>
    <row r="115" spans="3:3" ht="18" customHeight="1" x14ac:dyDescent="0.25">
      <c r="C115" s="1"/>
    </row>
    <row r="116" spans="3:3" ht="18" customHeight="1" x14ac:dyDescent="0.25">
      <c r="C116" s="1"/>
    </row>
    <row r="117" spans="3:3" ht="18" customHeight="1" x14ac:dyDescent="0.25">
      <c r="C117" s="1"/>
    </row>
    <row r="118" spans="3:3" ht="18" customHeight="1" x14ac:dyDescent="0.25">
      <c r="C118" s="1"/>
    </row>
    <row r="119" spans="3:3" ht="18" customHeight="1" x14ac:dyDescent="0.25">
      <c r="C119" s="1"/>
    </row>
    <row r="120" spans="3:3" ht="18" customHeight="1" x14ac:dyDescent="0.25">
      <c r="C120" s="1"/>
    </row>
    <row r="121" spans="3:3" ht="18" customHeight="1" x14ac:dyDescent="0.25">
      <c r="C121" s="1"/>
    </row>
    <row r="122" spans="3:3" ht="18" customHeight="1" x14ac:dyDescent="0.25">
      <c r="C122" s="1"/>
    </row>
    <row r="123" spans="3:3" ht="18" customHeight="1" x14ac:dyDescent="0.25">
      <c r="C123" s="1"/>
    </row>
    <row r="124" spans="3:3" ht="18" customHeight="1" x14ac:dyDescent="0.25">
      <c r="C124" s="1"/>
    </row>
    <row r="125" spans="3:3" ht="18" customHeight="1" x14ac:dyDescent="0.25">
      <c r="C125" s="1"/>
    </row>
    <row r="126" spans="3:3" ht="18" customHeight="1" x14ac:dyDescent="0.25">
      <c r="C126" s="1"/>
    </row>
    <row r="127" spans="3:3" ht="18" customHeight="1" x14ac:dyDescent="0.25">
      <c r="C127" s="1"/>
    </row>
    <row r="128" spans="3:3" ht="18" customHeight="1" x14ac:dyDescent="0.25">
      <c r="C128" s="1"/>
    </row>
  </sheetData>
  <sortState ref="A3:C12">
    <sortCondition ref="A3:A12"/>
  </sortState>
  <mergeCells count="6">
    <mergeCell ref="A15:C15"/>
    <mergeCell ref="A1:C1"/>
    <mergeCell ref="A3:C3"/>
    <mergeCell ref="A13:C13"/>
    <mergeCell ref="A64:C64"/>
    <mergeCell ref="A16:C16"/>
  </mergeCells>
  <printOptions horizontalCentered="1"/>
  <pageMargins left="0.25" right="0.25" top="0.75" bottom="0.75" header="0.3" footer="0.3"/>
  <pageSetup scale="58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"/>
  <sheetViews>
    <sheetView zoomScaleNormal="100" workbookViewId="0">
      <selection activeCell="A12" sqref="A12"/>
    </sheetView>
  </sheetViews>
  <sheetFormatPr defaultRowHeight="15" x14ac:dyDescent="0.25"/>
  <cols>
    <col min="1" max="16384" width="9.140625" style="1"/>
  </cols>
  <sheetData>
    <row r="1" spans="1:14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</row>
  </sheetData>
  <printOptions horizontalCentered="1" verticalCentered="1"/>
  <pageMargins left="0.25" right="0.25" top="0.75" bottom="0.75" header="0.3" footer="0.3"/>
  <pageSetup scale="74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1</xdr:col>
                <xdr:colOff>0</xdr:colOff>
                <xdr:row>72</xdr:row>
                <xdr:rowOff>0</xdr:rowOff>
              </from>
              <to>
                <xdr:col>10</xdr:col>
                <xdr:colOff>457200</xdr:colOff>
                <xdr:row>73</xdr:row>
                <xdr:rowOff>95250</xdr:rowOff>
              </to>
            </anchor>
          </objectPr>
        </oleObject>
      </mc:Choice>
      <mc:Fallback>
        <oleObject progId="Word.Document.12" shapeId="2049" r:id="rId4"/>
      </mc:Fallback>
    </mc:AlternateContent>
    <mc:AlternateContent xmlns:mc="http://schemas.openxmlformats.org/markup-compatibility/2006">
      <mc:Choice Requires="x14">
        <oleObject progId="Word.Document.12" shapeId="2051" r:id="rId6">
          <objectPr defaultSize="0" autoPict="0" r:id="rId7">
            <anchor moveWithCells="1">
              <from>
                <xdr:col>0</xdr:col>
                <xdr:colOff>38100</xdr:colOff>
                <xdr:row>0</xdr:row>
                <xdr:rowOff>28575</xdr:rowOff>
              </from>
              <to>
                <xdr:col>12</xdr:col>
                <xdr:colOff>76200</xdr:colOff>
                <xdr:row>53</xdr:row>
                <xdr:rowOff>114300</xdr:rowOff>
              </to>
            </anchor>
          </objectPr>
        </oleObject>
      </mc:Choice>
      <mc:Fallback>
        <oleObject progId="Word.Document.12" shapeId="2051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H41" sqref="H41"/>
    </sheetView>
  </sheetViews>
  <sheetFormatPr defaultRowHeight="15" x14ac:dyDescent="0.25"/>
  <sheetData/>
  <pageMargins left="0.7" right="0.7" top="0.75" bottom="0.75" header="0.3" footer="0.3"/>
  <pageSetup scale="76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265" r:id="rId4">
          <objectPr defaultSize="0" r:id="rId5">
            <anchor moveWithCells="1">
              <from>
                <xdr:col>0</xdr:col>
                <xdr:colOff>38100</xdr:colOff>
                <xdr:row>0</xdr:row>
                <xdr:rowOff>28575</xdr:rowOff>
              </from>
              <to>
                <xdr:col>11</xdr:col>
                <xdr:colOff>219075</xdr:colOff>
                <xdr:row>43</xdr:row>
                <xdr:rowOff>180975</xdr:rowOff>
              </to>
            </anchor>
          </objectPr>
        </oleObject>
      </mc:Choice>
      <mc:Fallback>
        <oleObject progId="Word.Document.12" shapeId="1126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>
      <selection activeCell="H41" sqref="H41"/>
    </sheetView>
  </sheetViews>
  <sheetFormatPr defaultRowHeight="15" x14ac:dyDescent="0.25"/>
  <cols>
    <col min="1" max="16384" width="9.140625" style="1"/>
  </cols>
  <sheetData/>
  <printOptions horizontalCentered="1" verticalCentered="1"/>
  <pageMargins left="0.25" right="0.25" top="0.75" bottom="0.75" header="0.3" footer="0.3"/>
  <pageSetup scale="86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4100" r:id="rId4">
          <objectPr defaultSize="0" r:id="rId5">
            <anchor moveWithCells="1">
              <from>
                <xdr:col>0</xdr:col>
                <xdr:colOff>38100</xdr:colOff>
                <xdr:row>0</xdr:row>
                <xdr:rowOff>47625</xdr:rowOff>
              </from>
              <to>
                <xdr:col>12</xdr:col>
                <xdr:colOff>85725</xdr:colOff>
                <xdr:row>48</xdr:row>
                <xdr:rowOff>142875</xdr:rowOff>
              </to>
            </anchor>
          </objectPr>
        </oleObject>
      </mc:Choice>
      <mc:Fallback>
        <oleObject progId="Word.Document.12" shapeId="410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>
      <selection activeCell="H41" sqref="H41"/>
    </sheetView>
  </sheetViews>
  <sheetFormatPr defaultRowHeight="15" x14ac:dyDescent="0.25"/>
  <cols>
    <col min="1" max="16384" width="9.140625" style="1"/>
  </cols>
  <sheetData/>
  <printOptions horizontalCentered="1" verticalCentered="1"/>
  <pageMargins left="0.25" right="0.25" top="0.75" bottom="0.75" header="0.3" footer="0.3"/>
  <pageSetup scale="80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5127" r:id="rId4">
          <objectPr defaultSize="0" r:id="rId5">
            <anchor moveWithCells="1">
              <from>
                <xdr:col>0</xdr:col>
                <xdr:colOff>47625</xdr:colOff>
                <xdr:row>0</xdr:row>
                <xdr:rowOff>28575</xdr:rowOff>
              </from>
              <to>
                <xdr:col>12</xdr:col>
                <xdr:colOff>95250</xdr:colOff>
                <xdr:row>48</xdr:row>
                <xdr:rowOff>171450</xdr:rowOff>
              </to>
            </anchor>
          </objectPr>
        </oleObject>
      </mc:Choice>
      <mc:Fallback>
        <oleObject progId="Word.Document.12" shapeId="512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>
      <selection activeCell="H41" sqref="H41"/>
    </sheetView>
  </sheetViews>
  <sheetFormatPr defaultRowHeight="15" x14ac:dyDescent="0.25"/>
  <cols>
    <col min="1" max="16384" width="9.140625" style="1"/>
  </cols>
  <sheetData/>
  <printOptions horizontalCentered="1" verticalCentered="1"/>
  <pageMargins left="0.25" right="0.25" top="0.75" bottom="0.75" header="0.3" footer="0.3"/>
  <pageSetup scale="80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6147" r:id="rId4">
          <objectPr defaultSize="0" r:id="rId5">
            <anchor moveWithCells="1">
              <from>
                <xdr:col>0</xdr:col>
                <xdr:colOff>38100</xdr:colOff>
                <xdr:row>0</xdr:row>
                <xdr:rowOff>38100</xdr:rowOff>
              </from>
              <to>
                <xdr:col>12</xdr:col>
                <xdr:colOff>85725</xdr:colOff>
                <xdr:row>48</xdr:row>
                <xdr:rowOff>180975</xdr:rowOff>
              </to>
            </anchor>
          </objectPr>
        </oleObject>
      </mc:Choice>
      <mc:Fallback>
        <oleObject progId="Word.Document.12" shapeId="614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H41" sqref="H41"/>
    </sheetView>
  </sheetViews>
  <sheetFormatPr defaultRowHeight="15" x14ac:dyDescent="0.25"/>
  <sheetData/>
  <pageMargins left="0.7" right="0.7" top="0.75" bottom="0.75" header="0.3" footer="0.3"/>
  <pageSetup scale="76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9217" r:id="rId4">
          <objectPr defaultSize="0" autoPict="0" r:id="rId5">
            <anchor moveWithCells="1">
              <from>
                <xdr:col>0</xdr:col>
                <xdr:colOff>28575</xdr:colOff>
                <xdr:row>0</xdr:row>
                <xdr:rowOff>28575</xdr:rowOff>
              </from>
              <to>
                <xdr:col>12</xdr:col>
                <xdr:colOff>66675</xdr:colOff>
                <xdr:row>48</xdr:row>
                <xdr:rowOff>133350</xdr:rowOff>
              </to>
            </anchor>
          </objectPr>
        </oleObject>
      </mc:Choice>
      <mc:Fallback>
        <oleObject progId="Word.Document.12" shapeId="9217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H41" sqref="H41"/>
    </sheetView>
  </sheetViews>
  <sheetFormatPr defaultRowHeight="15" x14ac:dyDescent="0.25"/>
  <sheetData/>
  <pageMargins left="0.7" right="0.7" top="0.75" bottom="0.75" header="0.3" footer="0.3"/>
  <pageSetup scale="82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41" r:id="rId4">
          <objectPr defaultSize="0" r:id="rId5">
            <anchor moveWithCells="1">
              <from>
                <xdr:col>0</xdr:col>
                <xdr:colOff>38100</xdr:colOff>
                <xdr:row>0</xdr:row>
                <xdr:rowOff>38100</xdr:rowOff>
              </from>
              <to>
                <xdr:col>11</xdr:col>
                <xdr:colOff>209550</xdr:colOff>
                <xdr:row>44</xdr:row>
                <xdr:rowOff>142875</xdr:rowOff>
              </to>
            </anchor>
          </objectPr>
        </oleObject>
      </mc:Choice>
      <mc:Fallback>
        <oleObject progId="Word.Document.12" shapeId="10241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57C8DDFA565A4892E11D42E05B6136" ma:contentTypeVersion="0" ma:contentTypeDescription="Create a new document." ma:contentTypeScope="" ma:versionID="caf77c485216d3647438b965e42da95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13458-2F52-4F24-BBC7-15039BA4BF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59DF4A0-075B-4583-BDED-EBA43D3F599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32780D9-84B0-47C8-813C-6FC57916F8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Mathematics 4-Year Plan</vt:lpstr>
      <vt:lpstr>Course Information</vt:lpstr>
      <vt:lpstr>Guidesheet-Base Plan</vt:lpstr>
      <vt:lpstr>Math in Honors</vt:lpstr>
      <vt:lpstr>Guidesheet-Comp.Science</vt:lpstr>
      <vt:lpstr>Guidesheet- Data Science</vt:lpstr>
      <vt:lpstr>Guidesheet-Pure Math</vt:lpstr>
      <vt:lpstr>Guidesheet- Financial Eng.</vt:lpstr>
      <vt:lpstr>Guidesheet- Education</vt:lpstr>
      <vt:lpstr>'Course Information'!majorrequirements48</vt:lpstr>
      <vt:lpstr>nonmathcredit</vt:lpstr>
      <vt:lpstr>nonmathgrade</vt:lpstr>
      <vt:lpstr>'Guidesheet- Data Science'!OLE_LINK1</vt:lpstr>
      <vt:lpstr>'Course Information'!Print_Area</vt:lpstr>
      <vt:lpstr>'Guidesheet-Base Plan'!Print_Area</vt:lpstr>
      <vt:lpstr>'Mathematics 4-Year Plan'!Print_Area</vt:lpstr>
      <vt:lpstr>SGR_Goal_6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TK Hall</dc:creator>
  <cp:lastModifiedBy>Hoffelt, Janell</cp:lastModifiedBy>
  <cp:lastPrinted>2017-05-19T22:02:27Z</cp:lastPrinted>
  <dcterms:created xsi:type="dcterms:W3CDTF">2011-09-23T19:24:55Z</dcterms:created>
  <dcterms:modified xsi:type="dcterms:W3CDTF">2017-05-31T17:08:38Z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0x010100BA57C8DDFA565A4892E11D42E05B6136</vt:lpwstr>
  </property>
</Properties>
</file>