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0" windowWidth="19200" windowHeight="11775"/>
  </bookViews>
  <sheets>
    <sheet name="Consumer Affairs - FFM &amp; CSM" sheetId="5" r:id="rId1"/>
  </sheets>
  <definedNames>
    <definedName name="_xlnm.Print_Area" localSheetId="0">'Consumer Affairs - FFM &amp; CSM'!$A$1:$M$129</definedName>
  </definedNames>
  <calcPr calcId="162913"/>
</workbook>
</file>

<file path=xl/calcChain.xml><?xml version="1.0" encoding="utf-8"?>
<calcChain xmlns="http://schemas.openxmlformats.org/spreadsheetml/2006/main">
  <c r="D116" i="5" l="1"/>
  <c r="K108" i="5"/>
  <c r="D109" i="5"/>
  <c r="D102" i="5"/>
  <c r="K126" i="5"/>
  <c r="D126" i="5"/>
  <c r="K40" i="5"/>
  <c r="K8" i="5"/>
  <c r="K5" i="5"/>
  <c r="K78" i="5" l="1"/>
  <c r="K86" i="5"/>
  <c r="D88" i="5"/>
  <c r="D77" i="5"/>
  <c r="D70" i="5"/>
  <c r="K69" i="5"/>
  <c r="K61" i="5"/>
  <c r="D80" i="5" l="1"/>
  <c r="D63" i="5"/>
  <c r="K88" i="5" s="1"/>
  <c r="D119" i="5" l="1"/>
  <c r="K117" i="5"/>
  <c r="K128" i="5" s="1"/>
  <c r="K102" i="5"/>
  <c r="K14" i="5" l="1"/>
  <c r="K27" i="5"/>
  <c r="D24" i="5" l="1"/>
  <c r="D21" i="5" l="1"/>
  <c r="D17" i="5"/>
  <c r="D13" i="5"/>
  <c r="D10" i="5"/>
  <c r="D7" i="5"/>
  <c r="D6" i="5" s="1"/>
  <c r="B7" i="5"/>
  <c r="A7" i="5"/>
  <c r="K50" i="5" l="1"/>
</calcChain>
</file>

<file path=xl/sharedStrings.xml><?xml version="1.0" encoding="utf-8"?>
<sst xmlns="http://schemas.openxmlformats.org/spreadsheetml/2006/main" count="394" uniqueCount="184">
  <si>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</si>
  <si>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</si>
  <si>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</si>
  <si>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</si>
  <si>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</si>
  <si>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</si>
  <si>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</si>
  <si>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</si>
  <si>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</si>
  <si>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</si>
  <si>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</si>
  <si>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SGR #4</t>
  </si>
  <si>
    <t>ENGL 101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</si>
  <si>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</si>
  <si>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</si>
  <si>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</si>
  <si>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</si>
  <si>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</si>
  <si>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</si>
  <si>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</si>
  <si>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Minimum GPA</t>
  </si>
  <si>
    <t>GR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</si>
  <si>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</si>
  <si>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</si>
  <si>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</si>
  <si>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</si>
  <si>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</si>
  <si>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</si>
  <si>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</si>
  <si>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</si>
  <si>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</si>
  <si>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</si>
  <si>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p. ENGL 101</t>
  </si>
  <si>
    <t>SOC 100 or PSYC 101</t>
  </si>
  <si>
    <t>Introduction to Sociology or General Psychology</t>
  </si>
  <si>
    <t>MATH 102</t>
  </si>
  <si>
    <t>Fundamentals of Speech</t>
  </si>
  <si>
    <t>College Algebra</t>
  </si>
  <si>
    <t>EHS 309</t>
  </si>
  <si>
    <t>Interdisciplinary Group Process</t>
  </si>
  <si>
    <t>CS 377</t>
  </si>
  <si>
    <t>Professional Documents</t>
  </si>
  <si>
    <t>Consumer Sciences Department Requirements</t>
  </si>
  <si>
    <t xml:space="preserve">College of Education and Human Sciences Core Requirements </t>
  </si>
  <si>
    <t>Electives</t>
  </si>
  <si>
    <t>Natural Science</t>
  </si>
  <si>
    <t>Third Year Summer Courses</t>
  </si>
  <si>
    <t>SGR #2</t>
  </si>
  <si>
    <t>p. ENGL 101  SGR #1</t>
  </si>
  <si>
    <t>Composition II</t>
  </si>
  <si>
    <t>SGR #1</t>
  </si>
  <si>
    <t>Composition I</t>
  </si>
  <si>
    <t>ECON 202</t>
  </si>
  <si>
    <t>CA 289</t>
  </si>
  <si>
    <t>Consumers in the Market</t>
  </si>
  <si>
    <t>Consumer Affairs Requirements</t>
  </si>
  <si>
    <t>CA 150</t>
  </si>
  <si>
    <t>Introduction to Consumer Affairs</t>
  </si>
  <si>
    <t>Consumer Behavior</t>
  </si>
  <si>
    <t>CA 340</t>
  </si>
  <si>
    <t>CA 345</t>
  </si>
  <si>
    <t>Foundations in Financial Management</t>
  </si>
  <si>
    <t>CA 412</t>
  </si>
  <si>
    <t>Consumer Decision Making</t>
  </si>
  <si>
    <t>CA 487</t>
  </si>
  <si>
    <t xml:space="preserve">Transition to the Professional World </t>
  </si>
  <si>
    <t>CA 490</t>
  </si>
  <si>
    <t>Consumer Affairs Seminar</t>
  </si>
  <si>
    <t>p. CA 494</t>
  </si>
  <si>
    <t>CA 494</t>
  </si>
  <si>
    <t>Internship</t>
  </si>
  <si>
    <t>p. CA 340, 345, 487</t>
  </si>
  <si>
    <t>HDFS 241</t>
  </si>
  <si>
    <t>Family Relations</t>
  </si>
  <si>
    <t>Emerging Issues in Consumer Affairs</t>
  </si>
  <si>
    <t>CA 350</t>
  </si>
  <si>
    <t>Family Financial Management I</t>
  </si>
  <si>
    <t>CA 450</t>
  </si>
  <si>
    <t>Family Financial Mangement II</t>
  </si>
  <si>
    <t>ECON 201</t>
  </si>
  <si>
    <t>ACCT 210</t>
  </si>
  <si>
    <t>Principles of Accounting I</t>
  </si>
  <si>
    <t>Legal Environment of Business</t>
  </si>
  <si>
    <t>Humanities and Arts/Diversity</t>
  </si>
  <si>
    <t>SGR # 4</t>
  </si>
  <si>
    <t>Humanties and Arts/Diversity</t>
  </si>
  <si>
    <t>CA 230</t>
  </si>
  <si>
    <t>p. ENGL 201</t>
  </si>
  <si>
    <t>Transition to Professional World</t>
  </si>
  <si>
    <t>p. CA  150, 230, 289, CS 377</t>
  </si>
  <si>
    <t>Elective</t>
  </si>
  <si>
    <t>CA 430</t>
  </si>
  <si>
    <t>(S)</t>
  </si>
  <si>
    <t>Interdisciplinary Group Processes</t>
  </si>
  <si>
    <t>(F)</t>
  </si>
  <si>
    <t>Grade of "C" or better in all Consumer Affairs classes.</t>
  </si>
  <si>
    <t>Other Requirements/Electives</t>
  </si>
  <si>
    <t>p. CA 150, 230, 289, CS 377    (S)</t>
  </si>
  <si>
    <t>p. CA 494   (F)</t>
  </si>
  <si>
    <t>p. CA 340, 345, 487   (SU)</t>
  </si>
  <si>
    <t>(F/S)</t>
  </si>
  <si>
    <t>p. CA 345   (S)</t>
  </si>
  <si>
    <t>p. CA 350  (F)</t>
  </si>
  <si>
    <t>p. ENGL 032, 033, or placement</t>
  </si>
  <si>
    <t>TOTAL CREDITS</t>
  </si>
  <si>
    <t>p. CA 494 (F)</t>
  </si>
  <si>
    <t>Option A - Family Financial Management Specialization</t>
  </si>
  <si>
    <t>CA 442</t>
  </si>
  <si>
    <t>Family Resource Management Lab</t>
  </si>
  <si>
    <t>(Jr/Sr Standing)  (S)</t>
  </si>
  <si>
    <t>BADM 360</t>
  </si>
  <si>
    <t>Organization and Mangement</t>
  </si>
  <si>
    <t>(Jr. Standing or Consent)  (F/S)</t>
  </si>
  <si>
    <t>HMGT 355</t>
  </si>
  <si>
    <t>Events and Facilities Administration</t>
  </si>
  <si>
    <t>Option B - Consumer Services Management Specialization</t>
  </si>
  <si>
    <t>Organization and Management</t>
  </si>
  <si>
    <t>Consumer Policy Analysis</t>
  </si>
  <si>
    <t>CA 321</t>
  </si>
  <si>
    <t>Consumer Needs and Program Funding</t>
  </si>
  <si>
    <t>CA 360/L</t>
  </si>
  <si>
    <t xml:space="preserve">Consumer Policy Analysis </t>
  </si>
  <si>
    <t>p. ENGL 201  (S)</t>
  </si>
  <si>
    <t>p. ENGL 201  (F)</t>
  </si>
  <si>
    <t xml:space="preserve">Work Family Interface   </t>
  </si>
  <si>
    <t>Fall before Internship (F)</t>
  </si>
  <si>
    <t xml:space="preserve">Work Family Interface </t>
  </si>
  <si>
    <t xml:space="preserve">CA 345 </t>
  </si>
  <si>
    <t>CA 360/ L</t>
  </si>
  <si>
    <t>p. ENGL 201 (S)</t>
  </si>
  <si>
    <t>p. CA 345</t>
  </si>
  <si>
    <t>p. CA 350</t>
  </si>
  <si>
    <t xml:space="preserve">Electives </t>
  </si>
  <si>
    <t>FFM Specialization take in Fall online (F/S)</t>
  </si>
  <si>
    <t>FFM Specialization take in Fall online</t>
  </si>
  <si>
    <t>Meeting and Convention Management</t>
  </si>
  <si>
    <t>Principles of Macroeconomics</t>
  </si>
  <si>
    <t>Principles of Microeconomics</t>
  </si>
  <si>
    <r>
      <t xml:space="preserve">Quantitative Research Methods in Consumer Affairs </t>
    </r>
    <r>
      <rPr>
        <b/>
        <sz val="9"/>
        <rFont val="Times New Roman"/>
        <family val="1"/>
      </rPr>
      <t>(AW)</t>
    </r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</si>
  <si>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</si>
  <si>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Student ID #</t>
  </si>
  <si>
    <t>Student Phone #</t>
  </si>
  <si>
    <t>Advisor(s)</t>
  </si>
  <si>
    <t>Minor/Career Interest</t>
  </si>
  <si>
    <t xml:space="preserve">SGR #3  SOC 100 </t>
  </si>
  <si>
    <t xml:space="preserve">SGR #3 </t>
  </si>
  <si>
    <t>Total Credits</t>
  </si>
  <si>
    <t>B.S. in Education &amp; Human Sciences 
Major: Consumer Affairs
Consumer Services Management Specialization &amp;  Family Financial Management Specialization 
2017-2018 Sample 4-Year Plan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</si>
  <si>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</si>
  <si>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</si>
  <si>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</si>
  <si>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</si>
  <si>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B.S. in Education and Human Sciences 
Major: Consumer Affairs - Family Financial Management Specialization
2017-2018 Sample 4-Year Plan</t>
  </si>
  <si>
    <t>Quantitative Research Methods in Conssumer Affairs</t>
  </si>
  <si>
    <t>SGR #3  SOC 100</t>
  </si>
  <si>
    <t xml:space="preserve">SGR #3  </t>
  </si>
  <si>
    <t xml:space="preserve">(recommended) SOC 100 </t>
  </si>
  <si>
    <t>EHS 119</t>
  </si>
  <si>
    <t>BLAW 350</t>
  </si>
  <si>
    <t>EHS Seminar</t>
  </si>
  <si>
    <t>AM/CS 282</t>
  </si>
  <si>
    <t>Customer Service</t>
  </si>
  <si>
    <t>LEAD 210</t>
  </si>
  <si>
    <t>Foundations of Leadership</t>
  </si>
  <si>
    <t>LEAD 435</t>
  </si>
  <si>
    <t>CS 381</t>
  </si>
  <si>
    <t>Organizational Leadership and Team Development (F/S)</t>
  </si>
  <si>
    <t>Professional Behavior</t>
  </si>
  <si>
    <t xml:space="preserve">(F/Su) </t>
  </si>
  <si>
    <t>CA/CS 230</t>
  </si>
  <si>
    <t>CA/CS 430</t>
  </si>
  <si>
    <t xml:space="preserve">Quantitative Research Methods in Conssumer Affairs </t>
  </si>
  <si>
    <t xml:space="preserve">Principles of Accounting I </t>
  </si>
  <si>
    <t>MATH 102 or higher  SGR #5</t>
  </si>
  <si>
    <t xml:space="preserve">LEAD 210 </t>
  </si>
  <si>
    <t xml:space="preserve">Foundations of Leadership  </t>
  </si>
  <si>
    <t>Organizational Leadership &amp; Team Development</t>
  </si>
  <si>
    <t xml:space="preserve">CS 381 </t>
  </si>
  <si>
    <t xml:space="preserve">Professional Behavior at Work </t>
  </si>
  <si>
    <t xml:space="preserve">Foundations of Leadership </t>
  </si>
  <si>
    <t>B.S. in Education &amp; Human Sciences 
Major: Consumer Affairs - Consumer Services Management Specialization  
2017-2018 Sample 4-Year Plan</t>
  </si>
  <si>
    <t>MATH 102 or higher SGR #5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</si>
  <si>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</si>
  <si>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System General Education Requirements  </t>
    </r>
    <r>
      <rPr>
        <b/>
        <sz val="10"/>
        <color theme="1"/>
        <rFont val="Times New Roman"/>
        <family val="1"/>
      </rPr>
      <t>(SGR)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</si>
</sst>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3" applyFont="1" applyAlignment="1">
      <alignment horizontal="right" wrapText="1"/>
    </xf>
    <xf numFmtId="0" fontId="8" fillId="0" borderId="0" xfId="0" applyFont="1"/>
    <xf numFmtId="0" fontId="10" fillId="0" borderId="0" xfId="2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5" fillId="0" borderId="5" xfId="0" applyFont="1" applyFill="1" applyBorder="1"/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5" fillId="0" borderId="7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3" xfId="0" applyFont="1" applyFill="1" applyBorder="1"/>
    <xf numFmtId="0" fontId="13" fillId="0" borderId="0" xfId="2" applyFont="1" applyFill="1" applyBorder="1" applyAlignment="1"/>
    <xf numFmtId="0" fontId="1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5" fillId="0" borderId="4" xfId="3" applyFont="1" applyFill="1" applyBorder="1" applyAlignment="1">
      <alignment horizontal="center"/>
    </xf>
    <xf numFmtId="0" fontId="5" fillId="0" borderId="0" xfId="3" quotePrefix="1" applyFont="1" applyFill="1" applyBorder="1" applyAlignment="1">
      <alignment horizontal="left"/>
    </xf>
    <xf numFmtId="0" fontId="5" fillId="2" borderId="0" xfId="3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9" fillId="0" borderId="0" xfId="2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7" fillId="0" borderId="0" xfId="3" applyFont="1" applyAlignment="1">
      <alignment horizontal="right"/>
    </xf>
    <xf numFmtId="0" fontId="7" fillId="0" borderId="1" xfId="3" applyFont="1" applyBorder="1" applyAlignment="1">
      <alignment horizontal="center" wrapText="1"/>
    </xf>
    <xf numFmtId="0" fontId="17" fillId="0" borderId="0" xfId="0" applyFont="1"/>
    <xf numFmtId="2" fontId="19" fillId="0" borderId="2" xfId="3" applyNumberFormat="1" applyFont="1" applyBorder="1" applyAlignment="1">
      <alignment horizontal="center" wrapText="1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7" fillId="0" borderId="0" xfId="3" applyFont="1" applyAlignment="1">
      <alignment horizontal="center" wrapText="1"/>
    </xf>
    <xf numFmtId="14" fontId="20" fillId="0" borderId="0" xfId="3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/>
    </xf>
    <xf numFmtId="0" fontId="8" fillId="0" borderId="0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5" borderId="4" xfId="0" applyFont="1" applyFill="1" applyBorder="1"/>
    <xf numFmtId="0" fontId="5" fillId="5" borderId="4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5" fillId="0" borderId="4" xfId="3" applyFont="1" applyFill="1" applyBorder="1"/>
    <xf numFmtId="0" fontId="10" fillId="0" borderId="9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0" borderId="4" xfId="3" applyFont="1" applyFill="1" applyBorder="1" applyAlignment="1">
      <alignment horizontal="left"/>
    </xf>
    <xf numFmtId="0" fontId="5" fillId="4" borderId="4" xfId="1" applyFont="1" applyFill="1" applyBorder="1"/>
    <xf numFmtId="0" fontId="5" fillId="4" borderId="4" xfId="1" applyFont="1" applyFill="1" applyBorder="1" applyAlignment="1">
      <alignment horizontal="left"/>
    </xf>
    <xf numFmtId="0" fontId="5" fillId="4" borderId="4" xfId="1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2" fillId="0" borderId="4" xfId="3" applyFont="1" applyFill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3" quotePrefix="1" applyFont="1" applyFill="1" applyBorder="1" applyAlignment="1">
      <alignment horizontal="left"/>
    </xf>
    <xf numFmtId="0" fontId="12" fillId="0" borderId="0" xfId="3" applyFont="1" applyFill="1" applyBorder="1" applyAlignment="1">
      <alignment horizontal="center"/>
    </xf>
    <xf numFmtId="0" fontId="5" fillId="0" borderId="4" xfId="3" quotePrefix="1" applyFont="1" applyFill="1" applyBorder="1" applyAlignment="1">
      <alignment horizontal="left"/>
    </xf>
    <xf numFmtId="0" fontId="5" fillId="3" borderId="0" xfId="3" applyFont="1" applyFill="1" applyBorder="1" applyAlignment="1"/>
    <xf numFmtId="0" fontId="5" fillId="0" borderId="0" xfId="3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6" borderId="4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5" borderId="4" xfId="0" applyFont="1" applyFill="1" applyBorder="1"/>
    <xf numFmtId="0" fontId="10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12" xfId="0" applyFont="1" applyFill="1" applyBorder="1"/>
    <xf numFmtId="0" fontId="5" fillId="0" borderId="8" xfId="0" applyFont="1" applyFill="1" applyBorder="1"/>
    <xf numFmtId="0" fontId="5" fillId="0" borderId="12" xfId="2" applyFont="1" applyFill="1" applyBorder="1"/>
    <xf numFmtId="0" fontId="5" fillId="0" borderId="8" xfId="2" applyFont="1" applyFill="1" applyBorder="1"/>
    <xf numFmtId="0" fontId="5" fillId="0" borderId="13" xfId="2" applyFont="1" applyFill="1" applyBorder="1"/>
    <xf numFmtId="0" fontId="5" fillId="0" borderId="1" xfId="2" applyFont="1" applyFill="1" applyBorder="1"/>
    <xf numFmtId="0" fontId="5" fillId="0" borderId="14" xfId="2" applyFont="1" applyFill="1" applyBorder="1"/>
    <xf numFmtId="0" fontId="10" fillId="0" borderId="4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10" fillId="0" borderId="0" xfId="2" applyFont="1" applyFill="1" applyBorder="1" applyAlignment="1"/>
    <xf numFmtId="0" fontId="5" fillId="5" borderId="4" xfId="1" applyFont="1" applyFill="1" applyBorder="1"/>
    <xf numFmtId="0" fontId="5" fillId="5" borderId="4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10" fillId="0" borderId="4" xfId="3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top" wrapText="1"/>
    </xf>
    <xf numFmtId="0" fontId="7" fillId="0" borderId="1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left"/>
    </xf>
    <xf numFmtId="0" fontId="6" fillId="0" borderId="2" xfId="3" applyFont="1" applyFill="1" applyBorder="1" applyAlignment="1">
      <alignment horizontal="left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7" fillId="0" borderId="0" xfId="3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2" fontId="19" fillId="0" borderId="0" xfId="3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5" fillId="0" borderId="1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15" fillId="0" borderId="0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11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4" fillId="0" borderId="12" xfId="7" applyFont="1" applyFill="1" applyBorder="1" applyAlignment="1">
      <alignment horizontal="left" vertical="center" wrapText="1"/>
    </xf>
    <xf numFmtId="0" fontId="24" fillId="0" borderId="0" xfId="7" applyFont="1" applyFill="1" applyBorder="1" applyAlignment="1">
      <alignment horizontal="left" vertical="center" wrapText="1"/>
    </xf>
    <xf numFmtId="0" fontId="24" fillId="0" borderId="8" xfId="7" applyFont="1" applyFill="1" applyBorder="1" applyAlignment="1">
      <alignment horizontal="left" vertical="center" wrapText="1"/>
    </xf>
  </cellXfs>
  <cellStyles count="8">
    <cellStyle name="Hyperlink" xfId="7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6"/>
    <cellStyle name="Normal 4" xfId="5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520698</xdr:colOff>
      <xdr:row>0</xdr:row>
      <xdr:rowOff>69850</xdr:rowOff>
    </xdr:from>
    <xdr:ext cx="3709474" cy="711200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520698" y="21786850"/>
          <a:ext cx="3709474" cy="711200"/>
        </a:xfrm>
        <a:prstGeom prst="rect">
          <a:avLst/>
        </a:prstGeom>
      </xdr:spPr>
    </xdr:pic>
    <xdr:clientData/>
  </xdr:oneCellAnchor>
  <xdr:oneCellAnchor>
    <xdr:from>
      <xdr:col>0</xdr:col>
      <xdr:colOff>715680</xdr:colOff>
      <xdr:row>51</xdr:row>
      <xdr:rowOff>77697</xdr:rowOff>
    </xdr:from>
    <xdr:ext cx="3710034" cy="684304"/>
    <xdr:pic>
      <xdr:nvPicPr>
        <xdr:cNvPr id="4" name="Picture 3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11869647"/>
          <a:ext cx="3710034" cy="684304"/>
        </a:xfrm>
        <a:prstGeom prst="rect">
          <a:avLst/>
        </a:prstGeom>
      </xdr:spPr>
    </xdr:pic>
    <xdr:clientData/>
  </xdr:oneCellAnchor>
  <xdr:oneCellAnchor>
    <xdr:from>
      <xdr:col>0</xdr:col>
      <xdr:colOff>520698</xdr:colOff>
      <xdr:row>90</xdr:row>
      <xdr:rowOff>69850</xdr:rowOff>
    </xdr:from>
    <xdr:ext cx="3709474" cy="711200"/>
    <xdr:pic>
      <xdr:nvPicPr>
        <xdr:cNvPr id="5" name="Picture 4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520698" y="69850"/>
          <a:ext cx="3709474" cy="711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29"/>
  <sheetViews>
    <sheetView tabSelected="1" zoomScaleNormal="100" zoomScaleSheetLayoutView="70" workbookViewId="0">
      <selection activeCell="B11" sqref="B11"/>
    </sheetView>
  </sheetViews>
  <sheetFormatPr defaultColWidth="9.140625" defaultRowHeight="18" customHeight="1" x14ac:dyDescent="0.2"/>
  <cols>
    <col min="1" max="1" width="17.28515625" style="3" customWidth="1"/>
    <col min="2" max="2" width="41.85546875" style="3" customWidth="1"/>
    <col min="3" max="3" width="35.7109375" style="3" customWidth="1"/>
    <col min="4" max="6" width="6.28515625" style="1" customWidth="1"/>
    <col min="7" max="7" width="2.140625" style="1" customWidth="1"/>
    <col min="8" max="8" width="17.28515625" style="3" customWidth="1"/>
    <col min="9" max="9" width="45.140625" style="3" customWidth="1"/>
    <col min="10" max="10" width="35.7109375" style="3" customWidth="1"/>
    <col min="11" max="12" width="7.140625" style="1" customWidth="1"/>
    <col min="13" max="13" width="6.285156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28" customFormat="1" ht="63.75" customHeight="1" x14ac:dyDescent="0.3">
      <c r="B1" s="113"/>
      <c r="C1" s="113"/>
      <c r="D1" s="124" t="s">
        <v>147</v>
      </c>
      <c r="E1" s="124"/>
      <c r="F1" s="124"/>
      <c r="G1" s="124"/>
      <c r="H1" s="124"/>
      <c r="I1" s="124"/>
      <c r="J1" s="124"/>
      <c r="K1" s="124"/>
      <c r="L1" s="124"/>
      <c r="M1" s="124"/>
      <c r="N1" s="30"/>
    </row>
    <row r="2" spans="1:15" s="28" customFormat="1" ht="17.100000000000001" customHeight="1" x14ac:dyDescent="0.2">
      <c r="A2" s="31" t="s">
        <v>0</v>
      </c>
      <c r="B2" s="114"/>
      <c r="C2" s="114"/>
      <c r="D2" s="116" t="s">
        <v>140</v>
      </c>
      <c r="E2" s="117"/>
      <c r="F2" s="117"/>
      <c r="G2" s="117"/>
      <c r="H2" s="32"/>
      <c r="I2" s="4" t="s">
        <v>141</v>
      </c>
      <c r="J2" s="126"/>
      <c r="K2" s="126"/>
      <c r="L2" s="126"/>
      <c r="M2" s="126"/>
      <c r="N2" s="33"/>
    </row>
    <row r="3" spans="1:15" s="35" customFormat="1" ht="17.100000000000001" customHeight="1" x14ac:dyDescent="0.2">
      <c r="A3" s="31" t="s">
        <v>142</v>
      </c>
      <c r="B3" s="115"/>
      <c r="C3" s="115"/>
      <c r="D3" s="118" t="s">
        <v>20</v>
      </c>
      <c r="E3" s="119"/>
      <c r="F3" s="119"/>
      <c r="G3" s="119"/>
      <c r="H3" s="34">
        <v>2</v>
      </c>
      <c r="I3" s="4" t="s">
        <v>143</v>
      </c>
      <c r="J3" s="109"/>
      <c r="K3" s="109"/>
      <c r="L3" s="109"/>
      <c r="M3" s="109"/>
    </row>
    <row r="4" spans="1:15" ht="10.5" customHeight="1" x14ac:dyDescent="0.25">
      <c r="A4" s="5"/>
      <c r="E4" s="6"/>
      <c r="G4" s="3"/>
    </row>
    <row r="5" spans="1:15" s="8" customFormat="1" ht="18.75" customHeight="1" x14ac:dyDescent="0.2">
      <c r="A5" s="7" t="s">
        <v>183</v>
      </c>
      <c r="B5" s="7"/>
      <c r="C5" s="7"/>
      <c r="D5" s="7"/>
      <c r="E5" s="7"/>
      <c r="F5" s="7"/>
      <c r="G5" s="7"/>
      <c r="H5" s="7" t="s">
        <v>43</v>
      </c>
      <c r="I5" s="81"/>
      <c r="J5" s="129" t="s">
        <v>182</v>
      </c>
      <c r="K5" s="16">
        <f>SUM(K6:K7)</f>
        <v>4</v>
      </c>
      <c r="L5" s="16" t="s">
        <v>7</v>
      </c>
      <c r="M5" s="16" t="s">
        <v>21</v>
      </c>
      <c r="N5" s="10"/>
      <c r="O5" s="11"/>
    </row>
    <row r="6" spans="1:15" s="8" customFormat="1" ht="18.75" customHeight="1" x14ac:dyDescent="0.2">
      <c r="A6" s="7" t="s">
        <v>1</v>
      </c>
      <c r="B6" s="7" t="s">
        <v>14</v>
      </c>
      <c r="C6" s="129" t="s">
        <v>182</v>
      </c>
      <c r="D6" s="130">
        <f>SUM(D7:D8)</f>
        <v>6</v>
      </c>
      <c r="E6" s="16" t="s">
        <v>7</v>
      </c>
      <c r="F6" s="16" t="s">
        <v>21</v>
      </c>
      <c r="G6" s="10"/>
      <c r="H6" s="65" t="s">
        <v>38</v>
      </c>
      <c r="I6" s="66" t="s">
        <v>93</v>
      </c>
      <c r="J6" s="66" t="s">
        <v>92</v>
      </c>
      <c r="K6" s="102">
        <v>2</v>
      </c>
      <c r="L6" s="102"/>
      <c r="M6" s="102"/>
      <c r="N6" s="10"/>
      <c r="O6" s="11"/>
    </row>
    <row r="7" spans="1:15" s="8" customFormat="1" ht="18.75" customHeight="1" x14ac:dyDescent="0.2">
      <c r="A7" s="45" t="str">
        <f t="shared" ref="A7" si="0">IF(ISBLANK(H57)=TRUE,"",H57)</f>
        <v>ENGL 101</v>
      </c>
      <c r="B7" s="45" t="str">
        <f>IF(ISBLANK(I57)=TRUE,"",I57)</f>
        <v>Composition I</v>
      </c>
      <c r="C7" s="46" t="s">
        <v>103</v>
      </c>
      <c r="D7" s="47">
        <f>IF(ISBLANK(K57)=TRUE,"",K57)</f>
        <v>3</v>
      </c>
      <c r="E7" s="47"/>
      <c r="F7" s="47"/>
      <c r="G7" s="10"/>
      <c r="H7" s="65" t="s">
        <v>157</v>
      </c>
      <c r="I7" s="66" t="s">
        <v>159</v>
      </c>
      <c r="J7" s="65"/>
      <c r="K7" s="102">
        <v>2</v>
      </c>
      <c r="L7" s="102"/>
      <c r="M7" s="102"/>
      <c r="N7" s="10"/>
      <c r="O7" s="11"/>
    </row>
    <row r="8" spans="1:15" s="8" customFormat="1" ht="18.75" customHeight="1" x14ac:dyDescent="0.2">
      <c r="A8" s="45" t="s">
        <v>13</v>
      </c>
      <c r="B8" s="45" t="s">
        <v>49</v>
      </c>
      <c r="C8" s="46" t="s">
        <v>32</v>
      </c>
      <c r="D8" s="47">
        <v>3</v>
      </c>
      <c r="E8" s="47"/>
      <c r="F8" s="47"/>
      <c r="G8" s="10"/>
      <c r="H8" s="7" t="s">
        <v>42</v>
      </c>
      <c r="J8" s="11"/>
      <c r="K8" s="131">
        <f>SUM(K9:K13)</f>
        <v>13</v>
      </c>
      <c r="L8" s="16"/>
      <c r="M8" s="16"/>
      <c r="N8" s="10"/>
      <c r="O8" s="11"/>
    </row>
    <row r="9" spans="1:15" s="8" customFormat="1" ht="18.75" customHeight="1" x14ac:dyDescent="0.2">
      <c r="C9" s="11"/>
      <c r="D9" s="10"/>
      <c r="E9" s="10"/>
      <c r="F9" s="10"/>
      <c r="G9" s="10"/>
      <c r="H9" s="75" t="s">
        <v>40</v>
      </c>
      <c r="I9" s="108" t="s">
        <v>41</v>
      </c>
      <c r="J9" s="76" t="s">
        <v>125</v>
      </c>
      <c r="K9" s="77">
        <v>1</v>
      </c>
      <c r="L9" s="77"/>
      <c r="M9" s="77"/>
      <c r="N9" s="10"/>
      <c r="O9" s="11"/>
    </row>
    <row r="10" spans="1:15" s="8" customFormat="1" ht="18.75" customHeight="1" x14ac:dyDescent="0.2">
      <c r="A10" s="7" t="s">
        <v>2</v>
      </c>
      <c r="B10" s="14" t="s">
        <v>15</v>
      </c>
      <c r="C10" s="15"/>
      <c r="D10" s="130">
        <f>D11</f>
        <v>3</v>
      </c>
      <c r="E10" s="16"/>
      <c r="F10" s="16"/>
      <c r="G10" s="10"/>
      <c r="H10" s="75" t="s">
        <v>165</v>
      </c>
      <c r="I10" s="108" t="s">
        <v>167</v>
      </c>
      <c r="J10" s="76" t="s">
        <v>168</v>
      </c>
      <c r="K10" s="77">
        <v>3</v>
      </c>
      <c r="L10" s="77"/>
      <c r="M10" s="77"/>
      <c r="N10" s="10"/>
      <c r="O10" s="11"/>
    </row>
    <row r="11" spans="1:15" s="8" customFormat="1" ht="18.75" customHeight="1" x14ac:dyDescent="0.2">
      <c r="A11" s="45" t="s">
        <v>10</v>
      </c>
      <c r="B11" s="46" t="s">
        <v>36</v>
      </c>
      <c r="C11" s="46"/>
      <c r="D11" s="47">
        <v>3</v>
      </c>
      <c r="E11" s="47"/>
      <c r="F11" s="47"/>
      <c r="G11" s="10"/>
      <c r="H11" s="75" t="s">
        <v>162</v>
      </c>
      <c r="I11" s="108" t="s">
        <v>163</v>
      </c>
      <c r="J11" s="76" t="s">
        <v>100</v>
      </c>
      <c r="K11" s="77">
        <v>3</v>
      </c>
      <c r="L11" s="77"/>
      <c r="M11" s="77"/>
      <c r="N11" s="10"/>
      <c r="O11" s="11"/>
    </row>
    <row r="12" spans="1:15" s="8" customFormat="1" ht="18.75" customHeight="1" x14ac:dyDescent="0.2">
      <c r="B12" s="11"/>
      <c r="C12" s="11"/>
      <c r="D12" s="10"/>
      <c r="E12" s="10"/>
      <c r="F12" s="10"/>
      <c r="G12" s="17"/>
      <c r="H12" s="75" t="s">
        <v>160</v>
      </c>
      <c r="I12" s="108" t="s">
        <v>161</v>
      </c>
      <c r="J12" s="76" t="s">
        <v>94</v>
      </c>
      <c r="K12" s="77">
        <v>3</v>
      </c>
      <c r="L12" s="77"/>
      <c r="M12" s="77"/>
      <c r="N12" s="10"/>
      <c r="O12" s="11"/>
    </row>
    <row r="13" spans="1:15" s="8" customFormat="1" ht="18.75" customHeight="1" x14ac:dyDescent="0.2">
      <c r="A13" s="7" t="s">
        <v>3</v>
      </c>
      <c r="B13" s="14" t="s">
        <v>16</v>
      </c>
      <c r="C13" s="18"/>
      <c r="D13" s="130">
        <f>SUM(D14:D15)</f>
        <v>6</v>
      </c>
      <c r="E13" s="19"/>
      <c r="F13" s="19"/>
      <c r="G13" s="10"/>
      <c r="H13" s="75" t="s">
        <v>164</v>
      </c>
      <c r="I13" s="108" t="s">
        <v>166</v>
      </c>
      <c r="J13" s="76" t="s">
        <v>100</v>
      </c>
      <c r="K13" s="77">
        <v>3</v>
      </c>
      <c r="L13" s="77"/>
      <c r="M13" s="77"/>
      <c r="N13" s="10"/>
      <c r="O13" s="11"/>
    </row>
    <row r="14" spans="1:15" s="8" customFormat="1" ht="18.75" customHeight="1" x14ac:dyDescent="0.2">
      <c r="A14" s="45" t="s">
        <v>52</v>
      </c>
      <c r="B14" s="46" t="s">
        <v>136</v>
      </c>
      <c r="C14" s="46"/>
      <c r="D14" s="47">
        <v>3</v>
      </c>
      <c r="E14" s="47"/>
      <c r="F14" s="47"/>
      <c r="G14" s="10"/>
      <c r="H14" s="7" t="s">
        <v>55</v>
      </c>
      <c r="J14" s="11"/>
      <c r="K14" s="16">
        <f>SUM(K15:K26)</f>
        <v>33</v>
      </c>
      <c r="L14" s="16"/>
      <c r="M14" s="16"/>
      <c r="N14" s="10"/>
      <c r="O14" s="11"/>
    </row>
    <row r="15" spans="1:15" s="8" customFormat="1" ht="18.75" customHeight="1" x14ac:dyDescent="0.2">
      <c r="A15" s="45" t="s">
        <v>33</v>
      </c>
      <c r="B15" s="46" t="s">
        <v>34</v>
      </c>
      <c r="C15" s="46" t="s">
        <v>156</v>
      </c>
      <c r="D15" s="47">
        <v>3</v>
      </c>
      <c r="E15" s="47"/>
      <c r="F15" s="47"/>
      <c r="G15" s="10"/>
      <c r="H15" s="75" t="s">
        <v>56</v>
      </c>
      <c r="I15" s="108" t="s">
        <v>57</v>
      </c>
      <c r="J15" s="76" t="s">
        <v>94</v>
      </c>
      <c r="K15" s="77">
        <v>2</v>
      </c>
      <c r="L15" s="77"/>
      <c r="M15" s="77"/>
      <c r="N15" s="10"/>
      <c r="O15" s="11"/>
    </row>
    <row r="16" spans="1:15" s="8" customFormat="1" ht="18.75" customHeight="1" x14ac:dyDescent="0.2">
      <c r="B16" s="11"/>
      <c r="C16" s="11"/>
      <c r="D16" s="10"/>
      <c r="E16" s="10"/>
      <c r="F16" s="10"/>
      <c r="G16" s="10"/>
      <c r="H16" s="75" t="s">
        <v>169</v>
      </c>
      <c r="I16" s="108" t="s">
        <v>58</v>
      </c>
      <c r="J16" s="76" t="s">
        <v>92</v>
      </c>
      <c r="K16" s="77">
        <v>3</v>
      </c>
      <c r="L16" s="77"/>
      <c r="M16" s="77"/>
      <c r="N16" s="10"/>
      <c r="O16" s="11"/>
    </row>
    <row r="17" spans="1:21" s="8" customFormat="1" ht="18.75" customHeight="1" x14ac:dyDescent="0.2">
      <c r="A17" s="7" t="s">
        <v>4</v>
      </c>
      <c r="B17" s="14" t="s">
        <v>17</v>
      </c>
      <c r="C17" s="18"/>
      <c r="D17" s="130">
        <f>SUM(D18:D19)</f>
        <v>6</v>
      </c>
      <c r="E17" s="19"/>
      <c r="F17" s="19"/>
      <c r="G17" s="10"/>
      <c r="H17" s="75" t="s">
        <v>53</v>
      </c>
      <c r="I17" s="108" t="s">
        <v>54</v>
      </c>
      <c r="J17" s="76" t="s">
        <v>94</v>
      </c>
      <c r="K17" s="77">
        <v>3</v>
      </c>
      <c r="L17" s="77"/>
      <c r="M17" s="77"/>
      <c r="N17" s="10"/>
      <c r="O17" s="11"/>
    </row>
    <row r="18" spans="1:21" s="8" customFormat="1" ht="18.75" customHeight="1" x14ac:dyDescent="0.2">
      <c r="A18" s="45" t="s">
        <v>11</v>
      </c>
      <c r="B18" s="46"/>
      <c r="C18" s="46"/>
      <c r="D18" s="47">
        <v>3</v>
      </c>
      <c r="E18" s="47"/>
      <c r="F18" s="47"/>
      <c r="G18" s="10"/>
      <c r="H18" s="48" t="s">
        <v>59</v>
      </c>
      <c r="I18" s="108" t="s">
        <v>124</v>
      </c>
      <c r="J18" s="108" t="s">
        <v>123</v>
      </c>
      <c r="K18" s="50">
        <v>3</v>
      </c>
      <c r="L18" s="50"/>
      <c r="M18" s="50"/>
      <c r="N18" s="10"/>
      <c r="O18" s="11"/>
    </row>
    <row r="19" spans="1:21" s="8" customFormat="1" ht="18.75" customHeight="1" x14ac:dyDescent="0.2">
      <c r="A19" s="45" t="s">
        <v>11</v>
      </c>
      <c r="B19" s="46"/>
      <c r="C19" s="46"/>
      <c r="D19" s="47">
        <v>3</v>
      </c>
      <c r="E19" s="47"/>
      <c r="F19" s="47"/>
      <c r="G19" s="10"/>
      <c r="H19" s="48" t="s">
        <v>60</v>
      </c>
      <c r="I19" s="108" t="s">
        <v>61</v>
      </c>
      <c r="J19" s="108" t="s">
        <v>133</v>
      </c>
      <c r="K19" s="50">
        <v>3</v>
      </c>
      <c r="L19" s="50"/>
      <c r="M19" s="50"/>
      <c r="N19" s="10"/>
      <c r="O19" s="11"/>
      <c r="Q19" s="13"/>
    </row>
    <row r="20" spans="1:21" s="8" customFormat="1" ht="18.75" customHeight="1" x14ac:dyDescent="0.2">
      <c r="B20" s="11"/>
      <c r="C20" s="11"/>
      <c r="D20" s="10"/>
      <c r="E20" s="10"/>
      <c r="F20" s="10"/>
      <c r="G20" s="10"/>
      <c r="H20" s="48" t="s">
        <v>120</v>
      </c>
      <c r="I20" s="48" t="s">
        <v>138</v>
      </c>
      <c r="J20" s="82" t="s">
        <v>122</v>
      </c>
      <c r="K20" s="50">
        <v>4</v>
      </c>
      <c r="L20" s="48"/>
      <c r="M20" s="48"/>
      <c r="N20" s="10"/>
      <c r="O20" s="11"/>
    </row>
    <row r="21" spans="1:21" s="8" customFormat="1" ht="18.75" customHeight="1" x14ac:dyDescent="0.2">
      <c r="A21" s="7" t="s">
        <v>5</v>
      </c>
      <c r="B21" s="14" t="s">
        <v>18</v>
      </c>
      <c r="C21" s="15"/>
      <c r="D21" s="130">
        <f>SUM(D22)</f>
        <v>3</v>
      </c>
      <c r="E21" s="16"/>
      <c r="F21" s="16"/>
      <c r="G21" s="10"/>
      <c r="H21" s="48" t="s">
        <v>62</v>
      </c>
      <c r="I21" s="108" t="s">
        <v>121</v>
      </c>
      <c r="J21" s="108" t="s">
        <v>105</v>
      </c>
      <c r="K21" s="50">
        <v>2</v>
      </c>
      <c r="L21" s="50"/>
      <c r="M21" s="50"/>
      <c r="N21" s="10"/>
      <c r="O21" s="11"/>
    </row>
    <row r="22" spans="1:21" s="8" customFormat="1" ht="18.75" customHeight="1" x14ac:dyDescent="0.2">
      <c r="A22" s="45" t="s">
        <v>35</v>
      </c>
      <c r="B22" s="46" t="s">
        <v>37</v>
      </c>
      <c r="C22" s="46" t="s">
        <v>22</v>
      </c>
      <c r="D22" s="47">
        <v>3</v>
      </c>
      <c r="E22" s="47"/>
      <c r="F22" s="47"/>
      <c r="G22" s="10"/>
      <c r="H22" s="48" t="s">
        <v>170</v>
      </c>
      <c r="I22" s="108" t="s">
        <v>63</v>
      </c>
      <c r="J22" s="108" t="s">
        <v>92</v>
      </c>
      <c r="K22" s="50">
        <v>3</v>
      </c>
      <c r="L22" s="50"/>
      <c r="M22" s="50"/>
      <c r="N22" s="10"/>
      <c r="O22" s="11"/>
      <c r="P22" s="20"/>
    </row>
    <row r="23" spans="1:21" s="8" customFormat="1" ht="18.75" customHeight="1" x14ac:dyDescent="0.2">
      <c r="B23" s="11"/>
      <c r="C23" s="11"/>
      <c r="D23" s="10"/>
      <c r="E23" s="10"/>
      <c r="F23" s="10"/>
      <c r="G23" s="10"/>
      <c r="H23" s="48" t="s">
        <v>64</v>
      </c>
      <c r="I23" s="108" t="s">
        <v>65</v>
      </c>
      <c r="J23" s="108" t="s">
        <v>97</v>
      </c>
      <c r="K23" s="50">
        <v>2</v>
      </c>
      <c r="L23" s="50"/>
      <c r="M23" s="50"/>
      <c r="N23" s="10"/>
      <c r="O23" s="11"/>
    </row>
    <row r="24" spans="1:21" s="8" customFormat="1" ht="18.75" customHeight="1" x14ac:dyDescent="0.2">
      <c r="A24" s="7" t="s">
        <v>6</v>
      </c>
      <c r="B24" s="14" t="s">
        <v>19</v>
      </c>
      <c r="C24" s="15"/>
      <c r="D24" s="130">
        <f>SUM(D25:D26)</f>
        <v>6</v>
      </c>
      <c r="E24" s="16"/>
      <c r="F24" s="16"/>
      <c r="G24" s="10"/>
      <c r="H24" s="48" t="s">
        <v>66</v>
      </c>
      <c r="I24" s="108" t="s">
        <v>67</v>
      </c>
      <c r="J24" s="108" t="s">
        <v>98</v>
      </c>
      <c r="K24" s="50">
        <v>2</v>
      </c>
      <c r="L24" s="50"/>
      <c r="M24" s="50"/>
      <c r="N24" s="10"/>
      <c r="O24" s="11"/>
    </row>
    <row r="25" spans="1:21" s="8" customFormat="1" ht="18.75" customHeight="1" x14ac:dyDescent="0.2">
      <c r="A25" s="78" t="s">
        <v>23</v>
      </c>
      <c r="B25" s="79"/>
      <c r="C25" s="79"/>
      <c r="D25" s="80">
        <v>3</v>
      </c>
      <c r="E25" s="80"/>
      <c r="F25" s="80"/>
      <c r="G25" s="10"/>
      <c r="H25" s="75" t="s">
        <v>69</v>
      </c>
      <c r="I25" s="108" t="s">
        <v>70</v>
      </c>
      <c r="J25" s="76" t="s">
        <v>99</v>
      </c>
      <c r="K25" s="77">
        <v>3</v>
      </c>
      <c r="L25" s="77"/>
      <c r="M25" s="50"/>
      <c r="N25" s="10"/>
      <c r="O25" s="11"/>
    </row>
    <row r="26" spans="1:21" s="8" customFormat="1" ht="18.75" customHeight="1" x14ac:dyDescent="0.2">
      <c r="A26" s="78" t="s">
        <v>23</v>
      </c>
      <c r="B26" s="79"/>
      <c r="C26" s="79"/>
      <c r="D26" s="80">
        <v>3</v>
      </c>
      <c r="E26" s="80"/>
      <c r="F26" s="78"/>
      <c r="G26" s="10"/>
      <c r="H26" s="48" t="s">
        <v>72</v>
      </c>
      <c r="I26" s="108" t="s">
        <v>73</v>
      </c>
      <c r="J26" s="108" t="s">
        <v>100</v>
      </c>
      <c r="K26" s="50">
        <v>3</v>
      </c>
      <c r="L26" s="50"/>
      <c r="M26" s="50"/>
      <c r="N26" s="10"/>
      <c r="O26" s="11"/>
    </row>
    <row r="27" spans="1:21" s="8" customFormat="1" ht="18.75" customHeight="1" x14ac:dyDescent="0.2">
      <c r="G27" s="10"/>
      <c r="H27" s="14" t="s">
        <v>106</v>
      </c>
      <c r="I27" s="14"/>
      <c r="J27" s="14"/>
      <c r="K27" s="16">
        <f>SUM(K28:K32)</f>
        <v>15</v>
      </c>
      <c r="L27" s="10"/>
      <c r="M27" s="10"/>
      <c r="N27" s="10"/>
      <c r="O27" s="11"/>
    </row>
    <row r="28" spans="1:21" s="8" customFormat="1" ht="18.75" customHeight="1" x14ac:dyDescent="0.2">
      <c r="A28" s="83" t="s">
        <v>149</v>
      </c>
      <c r="B28" s="10"/>
      <c r="C28" s="10"/>
      <c r="D28" s="84"/>
      <c r="E28" s="10"/>
      <c r="F28" s="10"/>
      <c r="G28" s="10"/>
      <c r="H28" s="48" t="s">
        <v>80</v>
      </c>
      <c r="I28" s="108" t="s">
        <v>81</v>
      </c>
      <c r="J28" s="108" t="s">
        <v>100</v>
      </c>
      <c r="K28" s="50">
        <v>3</v>
      </c>
      <c r="L28" s="50"/>
      <c r="M28" s="50"/>
      <c r="N28" s="10"/>
      <c r="O28" s="11"/>
      <c r="S28" s="12"/>
      <c r="T28" s="12"/>
      <c r="U28" s="9"/>
    </row>
    <row r="29" spans="1:21" s="8" customFormat="1" ht="18.75" customHeight="1" x14ac:dyDescent="0.2">
      <c r="A29" s="120" t="s">
        <v>150</v>
      </c>
      <c r="B29" s="121"/>
      <c r="C29" s="121"/>
      <c r="D29" s="121"/>
      <c r="E29" s="121"/>
      <c r="F29" s="122"/>
      <c r="G29" s="10"/>
      <c r="H29" s="48" t="s">
        <v>158</v>
      </c>
      <c r="I29" s="108" t="s">
        <v>82</v>
      </c>
      <c r="J29" s="108" t="s">
        <v>100</v>
      </c>
      <c r="K29" s="50">
        <v>3</v>
      </c>
      <c r="L29" s="50"/>
      <c r="M29" s="50"/>
      <c r="N29" s="10"/>
      <c r="O29" s="11"/>
    </row>
    <row r="30" spans="1:21" s="8" customFormat="1" ht="18.75" customHeight="1" x14ac:dyDescent="0.2">
      <c r="A30" s="132" t="s">
        <v>151</v>
      </c>
      <c r="B30" s="133"/>
      <c r="C30" s="133"/>
      <c r="D30" s="133"/>
      <c r="E30" s="133"/>
      <c r="F30" s="134"/>
      <c r="G30" s="10"/>
      <c r="H30" s="48" t="s">
        <v>75</v>
      </c>
      <c r="I30" s="108" t="s">
        <v>76</v>
      </c>
      <c r="J30" s="108" t="s">
        <v>101</v>
      </c>
      <c r="K30" s="50">
        <v>3</v>
      </c>
      <c r="L30" s="50"/>
      <c r="M30" s="50"/>
      <c r="N30" s="10"/>
      <c r="O30" s="11"/>
    </row>
    <row r="31" spans="1:21" s="8" customFormat="1" ht="18.75" customHeight="1" x14ac:dyDescent="0.2">
      <c r="A31" s="85"/>
      <c r="B31" s="86"/>
      <c r="C31" s="86"/>
      <c r="D31" s="86"/>
      <c r="E31" s="86"/>
      <c r="F31" s="87"/>
      <c r="G31" s="10"/>
      <c r="H31" s="48" t="s">
        <v>77</v>
      </c>
      <c r="I31" s="108" t="s">
        <v>78</v>
      </c>
      <c r="J31" s="108" t="s">
        <v>102</v>
      </c>
      <c r="K31" s="50">
        <v>3</v>
      </c>
      <c r="L31" s="50"/>
      <c r="M31" s="50"/>
      <c r="N31" s="10"/>
      <c r="O31" s="11"/>
    </row>
    <row r="32" spans="1:21" s="8" customFormat="1" ht="18.75" customHeight="1" x14ac:dyDescent="0.2">
      <c r="A32" s="85"/>
      <c r="B32" s="86"/>
      <c r="C32" s="86"/>
      <c r="D32" s="86"/>
      <c r="E32" s="86"/>
      <c r="F32" s="87"/>
      <c r="G32" s="10"/>
      <c r="H32" s="48" t="s">
        <v>79</v>
      </c>
      <c r="I32" s="108" t="s">
        <v>137</v>
      </c>
      <c r="J32" s="108" t="s">
        <v>100</v>
      </c>
      <c r="K32" s="50">
        <v>3</v>
      </c>
      <c r="L32" s="50"/>
      <c r="M32" s="50"/>
      <c r="N32" s="10"/>
      <c r="O32" s="11"/>
    </row>
    <row r="33" spans="1:15" s="8" customFormat="1" ht="18.75" customHeight="1" x14ac:dyDescent="0.2">
      <c r="A33" s="85"/>
      <c r="B33" s="86"/>
      <c r="C33" s="86"/>
      <c r="D33" s="86"/>
      <c r="E33" s="86"/>
      <c r="F33" s="87"/>
      <c r="G33" s="10"/>
      <c r="H33" s="48"/>
      <c r="I33" s="108"/>
      <c r="J33" s="108"/>
      <c r="K33" s="50"/>
      <c r="L33" s="50"/>
      <c r="M33" s="50"/>
      <c r="N33" s="10"/>
      <c r="O33" s="11"/>
    </row>
    <row r="34" spans="1:15" s="8" customFormat="1" ht="18.75" customHeight="1" x14ac:dyDescent="0.2">
      <c r="A34" s="85"/>
      <c r="B34" s="86"/>
      <c r="C34" s="86"/>
      <c r="D34" s="86"/>
      <c r="E34" s="86"/>
      <c r="F34" s="87"/>
      <c r="G34" s="10"/>
      <c r="H34" s="14" t="s">
        <v>115</v>
      </c>
      <c r="I34" s="14"/>
      <c r="J34" s="14"/>
      <c r="K34" s="16">
        <v>15</v>
      </c>
      <c r="L34" s="10"/>
      <c r="M34" s="10"/>
      <c r="N34" s="10"/>
      <c r="O34" s="11"/>
    </row>
    <row r="35" spans="1:15" s="8" customFormat="1" ht="18.75" customHeight="1" x14ac:dyDescent="0.2">
      <c r="A35" s="85"/>
      <c r="B35" s="86"/>
      <c r="C35" s="86"/>
      <c r="D35" s="86"/>
      <c r="E35" s="86"/>
      <c r="F35" s="87"/>
      <c r="G35" s="10"/>
      <c r="H35" s="48" t="s">
        <v>158</v>
      </c>
      <c r="I35" s="108" t="s">
        <v>82</v>
      </c>
      <c r="J35" s="108" t="s">
        <v>100</v>
      </c>
      <c r="K35" s="50">
        <v>3</v>
      </c>
      <c r="L35" s="50"/>
      <c r="M35" s="50"/>
      <c r="N35" s="10"/>
      <c r="O35" s="11"/>
    </row>
    <row r="36" spans="1:15" s="8" customFormat="1" ht="18.75" customHeight="1" x14ac:dyDescent="0.2">
      <c r="A36" s="85"/>
      <c r="B36" s="86"/>
      <c r="C36" s="86"/>
      <c r="D36" s="86"/>
      <c r="E36" s="86"/>
      <c r="F36" s="87"/>
      <c r="G36" s="10"/>
      <c r="H36" s="48" t="s">
        <v>110</v>
      </c>
      <c r="I36" s="108" t="s">
        <v>111</v>
      </c>
      <c r="J36" s="108" t="s">
        <v>112</v>
      </c>
      <c r="K36" s="50">
        <v>3</v>
      </c>
      <c r="L36" s="50"/>
      <c r="M36" s="50"/>
      <c r="N36" s="10"/>
      <c r="O36" s="11"/>
    </row>
    <row r="37" spans="1:15" s="8" customFormat="1" ht="18.75" customHeight="1" x14ac:dyDescent="0.2">
      <c r="A37" s="85"/>
      <c r="B37" s="86"/>
      <c r="C37" s="86"/>
      <c r="D37" s="86"/>
      <c r="E37" s="86"/>
      <c r="F37" s="87"/>
      <c r="G37" s="10"/>
      <c r="H37" s="48" t="s">
        <v>118</v>
      </c>
      <c r="I37" s="108" t="s">
        <v>119</v>
      </c>
      <c r="J37" s="108" t="s">
        <v>94</v>
      </c>
      <c r="K37" s="50">
        <v>3</v>
      </c>
      <c r="L37" s="50"/>
      <c r="M37" s="50"/>
      <c r="N37" s="10"/>
      <c r="O37" s="11"/>
    </row>
    <row r="38" spans="1:15" s="8" customFormat="1" ht="18.75" customHeight="1" x14ac:dyDescent="0.2">
      <c r="A38" s="85"/>
      <c r="B38" s="86"/>
      <c r="C38" s="86"/>
      <c r="D38" s="86"/>
      <c r="E38" s="86"/>
      <c r="F38" s="87"/>
      <c r="G38" s="10"/>
      <c r="H38" s="48" t="s">
        <v>107</v>
      </c>
      <c r="I38" s="108" t="s">
        <v>108</v>
      </c>
      <c r="J38" s="108" t="s">
        <v>109</v>
      </c>
      <c r="K38" s="50">
        <v>3</v>
      </c>
      <c r="L38" s="50"/>
      <c r="M38" s="50"/>
      <c r="N38" s="10"/>
      <c r="O38" s="11"/>
    </row>
    <row r="39" spans="1:15" s="8" customFormat="1" ht="18.75" customHeight="1" x14ac:dyDescent="0.2">
      <c r="A39" s="88"/>
      <c r="F39" s="89"/>
      <c r="G39" s="10"/>
      <c r="H39" s="48" t="s">
        <v>113</v>
      </c>
      <c r="I39" s="108" t="s">
        <v>114</v>
      </c>
      <c r="J39" s="108" t="s">
        <v>94</v>
      </c>
      <c r="K39" s="50">
        <v>3</v>
      </c>
      <c r="L39" s="50"/>
      <c r="M39" s="50"/>
      <c r="N39" s="10"/>
      <c r="O39" s="11"/>
    </row>
    <row r="40" spans="1:15" s="8" customFormat="1" ht="18.75" customHeight="1" x14ac:dyDescent="0.2">
      <c r="A40" s="88"/>
      <c r="F40" s="89"/>
      <c r="G40" s="10"/>
      <c r="H40" s="14" t="s">
        <v>96</v>
      </c>
      <c r="I40" s="14"/>
      <c r="J40" s="11"/>
      <c r="K40" s="131">
        <f>SUM(K41:K49)</f>
        <v>25</v>
      </c>
      <c r="L40" s="16"/>
      <c r="M40" s="16"/>
      <c r="N40" s="10"/>
      <c r="O40" s="11"/>
    </row>
    <row r="41" spans="1:15" s="8" customFormat="1" ht="18.75" customHeight="1" x14ac:dyDescent="0.2">
      <c r="A41" s="88"/>
      <c r="F41" s="89"/>
      <c r="G41" s="10"/>
      <c r="H41" s="65"/>
      <c r="I41" s="66" t="s">
        <v>44</v>
      </c>
      <c r="J41" s="66"/>
      <c r="K41" s="102">
        <v>3</v>
      </c>
      <c r="L41" s="102"/>
      <c r="M41" s="102"/>
      <c r="N41" s="10"/>
      <c r="O41" s="11"/>
    </row>
    <row r="42" spans="1:15" s="8" customFormat="1" ht="18.75" customHeight="1" x14ac:dyDescent="0.2">
      <c r="A42" s="88"/>
      <c r="F42" s="89"/>
      <c r="G42" s="10"/>
      <c r="H42" s="65"/>
      <c r="I42" s="66" t="s">
        <v>44</v>
      </c>
      <c r="J42" s="66"/>
      <c r="K42" s="102">
        <v>3</v>
      </c>
      <c r="L42" s="102"/>
      <c r="M42" s="102"/>
      <c r="N42" s="10"/>
      <c r="O42" s="11"/>
    </row>
    <row r="43" spans="1:15" s="8" customFormat="1" ht="18.75" customHeight="1" x14ac:dyDescent="0.2">
      <c r="A43" s="88"/>
      <c r="F43" s="89"/>
      <c r="G43" s="10"/>
      <c r="H43" s="65"/>
      <c r="I43" s="66" t="s">
        <v>44</v>
      </c>
      <c r="J43" s="66"/>
      <c r="K43" s="102">
        <v>3</v>
      </c>
      <c r="L43" s="102"/>
      <c r="M43" s="102"/>
      <c r="N43" s="10"/>
      <c r="O43" s="11"/>
    </row>
    <row r="44" spans="1:15" s="8" customFormat="1" ht="18.75" customHeight="1" x14ac:dyDescent="0.2">
      <c r="A44" s="88"/>
      <c r="F44" s="89"/>
      <c r="G44" s="10"/>
      <c r="H44" s="65"/>
      <c r="I44" s="66" t="s">
        <v>44</v>
      </c>
      <c r="J44" s="66"/>
      <c r="K44" s="102">
        <v>3</v>
      </c>
      <c r="L44" s="102"/>
      <c r="M44" s="102"/>
      <c r="N44" s="10"/>
      <c r="O44" s="11"/>
    </row>
    <row r="45" spans="1:15" s="8" customFormat="1" ht="18.75" customHeight="1" x14ac:dyDescent="0.2">
      <c r="A45" s="88"/>
      <c r="F45" s="89"/>
      <c r="G45" s="10"/>
      <c r="H45" s="65"/>
      <c r="I45" s="66" t="s">
        <v>44</v>
      </c>
      <c r="J45" s="66"/>
      <c r="K45" s="102">
        <v>3</v>
      </c>
      <c r="L45" s="102"/>
      <c r="M45" s="102"/>
      <c r="N45" s="10"/>
      <c r="O45" s="11"/>
    </row>
    <row r="46" spans="1:15" s="8" customFormat="1" ht="18.75" customHeight="1" x14ac:dyDescent="0.2">
      <c r="A46" s="88"/>
      <c r="F46" s="89"/>
      <c r="G46" s="10"/>
      <c r="H46" s="65"/>
      <c r="I46" s="66" t="s">
        <v>44</v>
      </c>
      <c r="J46" s="66"/>
      <c r="K46" s="102">
        <v>3</v>
      </c>
      <c r="L46" s="102"/>
      <c r="M46" s="102"/>
      <c r="N46" s="10"/>
      <c r="O46" s="11"/>
    </row>
    <row r="47" spans="1:15" ht="18.75" customHeight="1" x14ac:dyDescent="0.2">
      <c r="A47" s="90"/>
      <c r="D47" s="3"/>
      <c r="E47" s="3"/>
      <c r="F47" s="91"/>
      <c r="H47" s="65"/>
      <c r="I47" s="66" t="s">
        <v>44</v>
      </c>
      <c r="J47" s="66"/>
      <c r="K47" s="102">
        <v>3</v>
      </c>
      <c r="L47" s="102"/>
      <c r="M47" s="102"/>
    </row>
    <row r="48" spans="1:15" ht="18.75" customHeight="1" x14ac:dyDescent="0.2">
      <c r="A48" s="92"/>
      <c r="B48" s="93"/>
      <c r="C48" s="93"/>
      <c r="D48" s="93"/>
      <c r="E48" s="93"/>
      <c r="F48" s="94"/>
      <c r="H48" s="65"/>
      <c r="I48" s="66" t="s">
        <v>44</v>
      </c>
      <c r="J48" s="66"/>
      <c r="K48" s="102">
        <v>2</v>
      </c>
      <c r="L48" s="102"/>
      <c r="M48" s="102"/>
    </row>
    <row r="49" spans="1:14" ht="18.75" customHeight="1" x14ac:dyDescent="0.2">
      <c r="D49" s="3"/>
      <c r="E49" s="3"/>
      <c r="F49" s="3"/>
      <c r="H49" s="65"/>
      <c r="I49" s="66" t="s">
        <v>44</v>
      </c>
      <c r="J49" s="66"/>
      <c r="K49" s="102">
        <v>2</v>
      </c>
      <c r="L49" s="102"/>
      <c r="M49" s="102"/>
    </row>
    <row r="50" spans="1:14" ht="18.75" customHeight="1" x14ac:dyDescent="0.2">
      <c r="D50" s="3"/>
      <c r="E50" s="3"/>
      <c r="F50" s="3"/>
      <c r="H50" s="12" t="s">
        <v>95</v>
      </c>
      <c r="I50" s="11"/>
      <c r="J50" s="107" t="s">
        <v>104</v>
      </c>
      <c r="K50" s="74">
        <f>SUM(D6,D10,D13,D17,D21,D24,K5,K8,K14,K27, K40)</f>
        <v>120</v>
      </c>
      <c r="L50" s="10"/>
      <c r="M50" s="10"/>
    </row>
    <row r="51" spans="1:14" s="21" customFormat="1" ht="18" customHeight="1" x14ac:dyDescent="0.25">
      <c r="A51" s="125" t="s">
        <v>148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</row>
    <row r="52" spans="1:14" s="28" customFormat="1" ht="60.75" customHeight="1" x14ac:dyDescent="0.3">
      <c r="B52" s="113"/>
      <c r="C52" s="113"/>
      <c r="D52" s="124" t="s">
        <v>152</v>
      </c>
      <c r="E52" s="124"/>
      <c r="F52" s="124"/>
      <c r="G52" s="124"/>
      <c r="H52" s="124"/>
      <c r="I52" s="124"/>
      <c r="J52" s="124"/>
      <c r="K52" s="124"/>
      <c r="L52" s="124"/>
      <c r="M52" s="124"/>
      <c r="N52" s="30"/>
    </row>
    <row r="53" spans="1:14" s="28" customFormat="1" ht="17.100000000000001" customHeight="1" x14ac:dyDescent="0.2">
      <c r="A53" s="31" t="s">
        <v>0</v>
      </c>
      <c r="B53" s="114"/>
      <c r="C53" s="114"/>
      <c r="D53" s="116" t="s">
        <v>140</v>
      </c>
      <c r="E53" s="117"/>
      <c r="F53" s="117"/>
      <c r="G53" s="117"/>
      <c r="H53" s="32"/>
      <c r="I53" s="4" t="s">
        <v>141</v>
      </c>
      <c r="J53" s="126"/>
      <c r="K53" s="126"/>
      <c r="L53" s="126"/>
      <c r="M53" s="126"/>
      <c r="N53" s="33"/>
    </row>
    <row r="54" spans="1:14" s="35" customFormat="1" ht="17.100000000000001" customHeight="1" x14ac:dyDescent="0.2">
      <c r="A54" s="31" t="s">
        <v>142</v>
      </c>
      <c r="B54" s="115"/>
      <c r="C54" s="115"/>
      <c r="D54" s="118" t="s">
        <v>20</v>
      </c>
      <c r="E54" s="119"/>
      <c r="F54" s="119"/>
      <c r="G54" s="119"/>
      <c r="H54" s="34">
        <v>2</v>
      </c>
      <c r="I54" s="4" t="s">
        <v>143</v>
      </c>
      <c r="J54" s="109"/>
      <c r="K54" s="109"/>
      <c r="L54" s="109"/>
      <c r="M54" s="109"/>
    </row>
    <row r="55" spans="1:14" s="35" customFormat="1" ht="12.75" customHeight="1" x14ac:dyDescent="0.25">
      <c r="A55" s="5"/>
      <c r="D55" s="36"/>
      <c r="E55" s="36"/>
      <c r="F55" s="36"/>
      <c r="G55" s="36"/>
      <c r="H55" s="37"/>
      <c r="I55" s="38"/>
      <c r="J55" s="39"/>
      <c r="K55" s="40"/>
      <c r="L55" s="40"/>
    </row>
    <row r="56" spans="1:14" s="35" customFormat="1" ht="18.75" customHeight="1" x14ac:dyDescent="0.2">
      <c r="A56" s="127" t="s">
        <v>24</v>
      </c>
      <c r="B56" s="128"/>
      <c r="C56" s="101" t="s">
        <v>182</v>
      </c>
      <c r="D56" s="95" t="s">
        <v>8</v>
      </c>
      <c r="E56" s="95" t="s">
        <v>7</v>
      </c>
      <c r="F56" s="95" t="s">
        <v>21</v>
      </c>
      <c r="G56" s="22"/>
      <c r="H56" s="127" t="s">
        <v>25</v>
      </c>
      <c r="I56" s="128"/>
      <c r="J56" s="101" t="s">
        <v>182</v>
      </c>
      <c r="K56" s="95" t="s">
        <v>8</v>
      </c>
      <c r="L56" s="95" t="s">
        <v>7</v>
      </c>
      <c r="M56" s="95" t="s">
        <v>21</v>
      </c>
    </row>
    <row r="57" spans="1:14" s="35" customFormat="1" ht="18.75" customHeight="1" x14ac:dyDescent="0.2">
      <c r="A57" s="48" t="s">
        <v>56</v>
      </c>
      <c r="B57" s="49" t="s">
        <v>57</v>
      </c>
      <c r="C57" s="49"/>
      <c r="D57" s="50">
        <v>2</v>
      </c>
      <c r="E57" s="50"/>
      <c r="F57" s="50"/>
      <c r="G57" s="27"/>
      <c r="H57" s="45" t="s">
        <v>12</v>
      </c>
      <c r="I57" s="46" t="s">
        <v>51</v>
      </c>
      <c r="J57" s="46" t="s">
        <v>50</v>
      </c>
      <c r="K57" s="47">
        <v>3</v>
      </c>
      <c r="L57" s="47"/>
      <c r="M57" s="47"/>
    </row>
    <row r="58" spans="1:14" s="28" customFormat="1" ht="18.75" customHeight="1" x14ac:dyDescent="0.2">
      <c r="A58" s="98" t="s">
        <v>157</v>
      </c>
      <c r="B58" s="98" t="s">
        <v>159</v>
      </c>
      <c r="C58" s="98"/>
      <c r="D58" s="99">
        <v>2</v>
      </c>
      <c r="E58" s="98"/>
      <c r="F58" s="98"/>
      <c r="G58" s="10"/>
      <c r="H58" s="45" t="s">
        <v>11</v>
      </c>
      <c r="I58" s="46" t="s">
        <v>85</v>
      </c>
      <c r="J58" s="46" t="s">
        <v>11</v>
      </c>
      <c r="K58" s="47">
        <v>3</v>
      </c>
      <c r="L58" s="47"/>
      <c r="M58" s="47"/>
      <c r="N58" s="41"/>
    </row>
    <row r="59" spans="1:14" s="28" customFormat="1" ht="18.75" customHeight="1" x14ac:dyDescent="0.2">
      <c r="A59" s="45" t="s">
        <v>35</v>
      </c>
      <c r="B59" s="46" t="s">
        <v>37</v>
      </c>
      <c r="C59" s="46" t="s">
        <v>173</v>
      </c>
      <c r="D59" s="47">
        <v>3</v>
      </c>
      <c r="E59" s="47"/>
      <c r="F59" s="47"/>
      <c r="G59" s="27"/>
      <c r="H59" s="45" t="s">
        <v>23</v>
      </c>
      <c r="I59" s="46" t="s">
        <v>45</v>
      </c>
      <c r="J59" s="46" t="s">
        <v>23</v>
      </c>
      <c r="K59" s="47">
        <v>3</v>
      </c>
      <c r="L59" s="47"/>
      <c r="M59" s="47"/>
      <c r="N59" s="27"/>
    </row>
    <row r="60" spans="1:14" s="28" customFormat="1" ht="18.75" customHeight="1" x14ac:dyDescent="0.2">
      <c r="A60" s="45" t="s">
        <v>11</v>
      </c>
      <c r="B60" s="46" t="s">
        <v>83</v>
      </c>
      <c r="C60" s="46" t="s">
        <v>84</v>
      </c>
      <c r="D60" s="47">
        <v>3</v>
      </c>
      <c r="E60" s="47"/>
      <c r="F60" s="47"/>
      <c r="G60" s="27"/>
      <c r="H60" s="45" t="s">
        <v>33</v>
      </c>
      <c r="I60" s="46" t="s">
        <v>34</v>
      </c>
      <c r="J60" s="46" t="s">
        <v>154</v>
      </c>
      <c r="K60" s="47">
        <v>3</v>
      </c>
      <c r="L60" s="47"/>
      <c r="M60" s="47"/>
      <c r="N60" s="27"/>
    </row>
    <row r="61" spans="1:14" s="28" customFormat="1" ht="18.75" customHeight="1" x14ac:dyDescent="0.2">
      <c r="A61" s="45" t="s">
        <v>23</v>
      </c>
      <c r="B61" s="46" t="s">
        <v>45</v>
      </c>
      <c r="C61" s="46" t="s">
        <v>23</v>
      </c>
      <c r="D61" s="47">
        <v>3</v>
      </c>
      <c r="E61" s="47"/>
      <c r="F61" s="47"/>
      <c r="G61" s="27"/>
      <c r="I61" s="100"/>
      <c r="K61" s="95">
        <f>SUM(K57:K60)</f>
        <v>12</v>
      </c>
      <c r="N61" s="27"/>
    </row>
    <row r="62" spans="1:14" s="28" customFormat="1" ht="18.75" customHeight="1" x14ac:dyDescent="0.2">
      <c r="A62" s="45" t="s">
        <v>10</v>
      </c>
      <c r="B62" s="46" t="s">
        <v>36</v>
      </c>
      <c r="C62" s="46" t="s">
        <v>47</v>
      </c>
      <c r="D62" s="47">
        <v>3</v>
      </c>
      <c r="E62" s="47"/>
      <c r="F62" s="47"/>
      <c r="G62" s="27"/>
      <c r="N62" s="27"/>
    </row>
    <row r="63" spans="1:14" s="28" customFormat="1" ht="18.75" customHeight="1" x14ac:dyDescent="0.2">
      <c r="B63" s="23"/>
      <c r="C63" s="23"/>
      <c r="D63" s="95">
        <f>SUM(D57:D62)</f>
        <v>16</v>
      </c>
      <c r="E63" s="27"/>
      <c r="F63" s="27"/>
      <c r="G63" s="27"/>
      <c r="N63" s="27"/>
    </row>
    <row r="64" spans="1:14" s="28" customFormat="1" ht="18.75" customHeight="1" x14ac:dyDescent="0.2">
      <c r="A64" s="53" t="s">
        <v>26</v>
      </c>
      <c r="B64" s="54"/>
      <c r="C64" s="23"/>
      <c r="D64" s="27"/>
      <c r="E64" s="27"/>
      <c r="F64" s="27"/>
      <c r="G64" s="27"/>
      <c r="H64" s="53" t="s">
        <v>27</v>
      </c>
      <c r="I64" s="54"/>
      <c r="J64" s="23"/>
      <c r="K64" s="27"/>
      <c r="L64" s="27"/>
      <c r="M64" s="27"/>
      <c r="N64" s="27"/>
    </row>
    <row r="65" spans="1:17" s="28" customFormat="1" ht="18.75" customHeight="1" x14ac:dyDescent="0.2">
      <c r="A65" s="48" t="s">
        <v>53</v>
      </c>
      <c r="B65" s="49" t="s">
        <v>54</v>
      </c>
      <c r="C65" s="49"/>
      <c r="D65" s="50">
        <v>3</v>
      </c>
      <c r="E65" s="50"/>
      <c r="F65" s="50"/>
      <c r="G65" s="27"/>
      <c r="H65" s="48" t="s">
        <v>86</v>
      </c>
      <c r="I65" s="55" t="s">
        <v>58</v>
      </c>
      <c r="J65" s="50"/>
      <c r="K65" s="50">
        <v>3</v>
      </c>
      <c r="L65" s="50"/>
      <c r="M65" s="50"/>
      <c r="N65" s="27"/>
    </row>
    <row r="66" spans="1:17" s="28" customFormat="1" ht="18.75" customHeight="1" x14ac:dyDescent="0.2">
      <c r="A66" s="45" t="s">
        <v>52</v>
      </c>
      <c r="B66" s="46" t="s">
        <v>136</v>
      </c>
      <c r="C66" s="46" t="s">
        <v>155</v>
      </c>
      <c r="D66" s="47">
        <v>3</v>
      </c>
      <c r="E66" s="47"/>
      <c r="F66" s="47"/>
      <c r="G66" s="27"/>
      <c r="H66" s="48" t="s">
        <v>72</v>
      </c>
      <c r="I66" s="55" t="s">
        <v>73</v>
      </c>
      <c r="J66" s="50"/>
      <c r="K66" s="50">
        <v>3</v>
      </c>
      <c r="L66" s="50"/>
      <c r="M66" s="50"/>
      <c r="N66" s="27"/>
      <c r="O66" s="23"/>
    </row>
    <row r="67" spans="1:17" s="28" customFormat="1" ht="18.75" customHeight="1" x14ac:dyDescent="0.2">
      <c r="A67" s="45" t="s">
        <v>13</v>
      </c>
      <c r="B67" s="46" t="s">
        <v>49</v>
      </c>
      <c r="C67" s="46" t="s">
        <v>48</v>
      </c>
      <c r="D67" s="47">
        <v>3</v>
      </c>
      <c r="E67" s="47"/>
      <c r="F67" s="47"/>
      <c r="G67" s="27"/>
      <c r="H67" s="48" t="s">
        <v>174</v>
      </c>
      <c r="I67" s="55" t="s">
        <v>175</v>
      </c>
      <c r="J67" s="50"/>
      <c r="K67" s="50">
        <v>3</v>
      </c>
      <c r="L67" s="50"/>
      <c r="M67" s="50"/>
      <c r="O67" s="23"/>
    </row>
    <row r="68" spans="1:17" s="28" customFormat="1" ht="18.75" customHeight="1" x14ac:dyDescent="0.2">
      <c r="A68" s="75" t="s">
        <v>160</v>
      </c>
      <c r="B68" s="76" t="s">
        <v>161</v>
      </c>
      <c r="C68" s="76" t="s">
        <v>94</v>
      </c>
      <c r="D68" s="77">
        <v>3</v>
      </c>
      <c r="E68" s="77"/>
      <c r="F68" s="77"/>
      <c r="G68" s="27"/>
      <c r="H68" s="56"/>
      <c r="I68" s="56" t="s">
        <v>44</v>
      </c>
      <c r="J68" s="56"/>
      <c r="K68" s="24">
        <v>6</v>
      </c>
      <c r="L68" s="24"/>
      <c r="M68" s="24"/>
      <c r="N68" s="27"/>
      <c r="O68" s="23"/>
    </row>
    <row r="69" spans="1:17" s="28" customFormat="1" ht="18.75" customHeight="1" x14ac:dyDescent="0.2">
      <c r="A69" s="56"/>
      <c r="B69" s="56" t="s">
        <v>44</v>
      </c>
      <c r="C69" s="56"/>
      <c r="D69" s="24">
        <v>3</v>
      </c>
      <c r="E69" s="24"/>
      <c r="F69" s="24"/>
      <c r="G69" s="27"/>
      <c r="H69" s="8"/>
      <c r="I69" s="11"/>
      <c r="J69" s="11"/>
      <c r="K69" s="95">
        <f>SUM(K65:K68)</f>
        <v>15</v>
      </c>
      <c r="L69" s="10"/>
      <c r="M69" s="10"/>
      <c r="N69" s="27"/>
      <c r="O69" s="23"/>
    </row>
    <row r="70" spans="1:17" s="28" customFormat="1" ht="18.75" customHeight="1" x14ac:dyDescent="0.2">
      <c r="A70" s="23"/>
      <c r="B70" s="23"/>
      <c r="C70" s="23"/>
      <c r="D70" s="95">
        <f>SUM(D65:D69)</f>
        <v>15</v>
      </c>
      <c r="E70" s="27"/>
      <c r="F70" s="27"/>
      <c r="G70" s="27"/>
      <c r="N70" s="27"/>
      <c r="O70" s="23"/>
    </row>
    <row r="71" spans="1:17" s="28" customFormat="1" ht="18.75" customHeight="1" x14ac:dyDescent="0.2">
      <c r="A71" s="53" t="s">
        <v>28</v>
      </c>
      <c r="B71" s="54"/>
      <c r="C71" s="23"/>
      <c r="D71" s="27"/>
      <c r="E71" s="27"/>
      <c r="F71" s="27"/>
      <c r="G71" s="27"/>
      <c r="H71" s="53" t="s">
        <v>29</v>
      </c>
      <c r="I71" s="54"/>
      <c r="J71" s="23"/>
      <c r="K71" s="27"/>
      <c r="L71" s="27"/>
      <c r="M71" s="27"/>
      <c r="N71" s="27"/>
      <c r="O71" s="23"/>
    </row>
    <row r="72" spans="1:17" s="28" customFormat="1" ht="18.75" customHeight="1" x14ac:dyDescent="0.2">
      <c r="A72" s="48" t="s">
        <v>80</v>
      </c>
      <c r="B72" s="49" t="s">
        <v>172</v>
      </c>
      <c r="C72" s="49"/>
      <c r="D72" s="50">
        <v>3</v>
      </c>
      <c r="E72" s="50"/>
      <c r="F72" s="50"/>
      <c r="G72" s="27"/>
      <c r="H72" s="48" t="s">
        <v>158</v>
      </c>
      <c r="I72" s="55" t="s">
        <v>82</v>
      </c>
      <c r="J72" s="50"/>
      <c r="K72" s="50">
        <v>3</v>
      </c>
      <c r="L72" s="50"/>
      <c r="M72" s="50"/>
      <c r="N72" s="27"/>
      <c r="O72" s="23"/>
    </row>
    <row r="73" spans="1:17" s="28" customFormat="1" ht="18.75" customHeight="1" x14ac:dyDescent="0.2">
      <c r="A73" s="57" t="s">
        <v>59</v>
      </c>
      <c r="B73" s="58" t="s">
        <v>126</v>
      </c>
      <c r="C73" s="58" t="s">
        <v>87</v>
      </c>
      <c r="D73" s="59">
        <v>3</v>
      </c>
      <c r="E73" s="59"/>
      <c r="F73" s="59"/>
      <c r="G73" s="27"/>
      <c r="H73" s="48" t="s">
        <v>75</v>
      </c>
      <c r="I73" s="55" t="s">
        <v>76</v>
      </c>
      <c r="J73" s="55" t="s">
        <v>130</v>
      </c>
      <c r="K73" s="50">
        <v>2</v>
      </c>
      <c r="L73" s="50"/>
      <c r="M73" s="50"/>
      <c r="N73" s="27"/>
      <c r="O73" s="23"/>
    </row>
    <row r="74" spans="1:17" s="28" customFormat="1" ht="18.75" customHeight="1" x14ac:dyDescent="0.2">
      <c r="A74" s="48" t="s">
        <v>127</v>
      </c>
      <c r="B74" s="49" t="s">
        <v>61</v>
      </c>
      <c r="C74" s="49" t="s">
        <v>134</v>
      </c>
      <c r="D74" s="50">
        <v>3</v>
      </c>
      <c r="E74" s="50"/>
      <c r="F74" s="50"/>
      <c r="G74" s="27"/>
      <c r="H74" s="48" t="s">
        <v>128</v>
      </c>
      <c r="I74" s="55" t="s">
        <v>153</v>
      </c>
      <c r="J74" s="55" t="s">
        <v>129</v>
      </c>
      <c r="K74" s="50">
        <v>3</v>
      </c>
      <c r="L74" s="50"/>
      <c r="M74" s="50"/>
      <c r="N74" s="27"/>
      <c r="O74" s="23"/>
    </row>
    <row r="75" spans="1:17" s="28" customFormat="1" ht="18.75" customHeight="1" x14ac:dyDescent="0.2">
      <c r="A75" s="48" t="s">
        <v>40</v>
      </c>
      <c r="B75" s="49" t="s">
        <v>41</v>
      </c>
      <c r="C75" s="49"/>
      <c r="D75" s="50">
        <v>1</v>
      </c>
      <c r="E75" s="50"/>
      <c r="F75" s="50"/>
      <c r="G75" s="27"/>
      <c r="H75" s="48" t="s">
        <v>64</v>
      </c>
      <c r="I75" s="55" t="s">
        <v>88</v>
      </c>
      <c r="J75" s="55" t="s">
        <v>89</v>
      </c>
      <c r="K75" s="50">
        <v>2</v>
      </c>
      <c r="L75" s="50"/>
      <c r="M75" s="50"/>
      <c r="N75" s="27"/>
      <c r="O75" s="23"/>
    </row>
    <row r="76" spans="1:17" s="28" customFormat="1" ht="18.75" customHeight="1" x14ac:dyDescent="0.2">
      <c r="A76" s="60"/>
      <c r="B76" s="61" t="s">
        <v>44</v>
      </c>
      <c r="C76" s="62"/>
      <c r="D76" s="64">
        <v>5</v>
      </c>
      <c r="E76" s="64"/>
      <c r="F76" s="64"/>
      <c r="G76" s="27"/>
      <c r="H76" s="48" t="s">
        <v>79</v>
      </c>
      <c r="I76" s="55" t="s">
        <v>137</v>
      </c>
      <c r="J76" s="50"/>
      <c r="K76" s="50">
        <v>3</v>
      </c>
      <c r="L76" s="50"/>
      <c r="M76" s="50"/>
      <c r="N76" s="96"/>
      <c r="O76" s="23"/>
    </row>
    <row r="77" spans="1:17" s="28" customFormat="1" ht="18.75" customHeight="1" x14ac:dyDescent="0.2">
      <c r="A77" s="67"/>
      <c r="B77" s="68"/>
      <c r="C77" s="69"/>
      <c r="D77" s="95">
        <f>SUM(D72:D76)</f>
        <v>15</v>
      </c>
      <c r="E77" s="70"/>
      <c r="F77" s="70"/>
      <c r="G77" s="27"/>
      <c r="H77" s="65"/>
      <c r="I77" s="66" t="s">
        <v>90</v>
      </c>
      <c r="J77" s="56"/>
      <c r="K77" s="24">
        <v>3</v>
      </c>
      <c r="L77" s="24"/>
      <c r="M77" s="24"/>
      <c r="N77" s="27"/>
      <c r="O77" s="23"/>
      <c r="Q77" s="23"/>
    </row>
    <row r="78" spans="1:17" s="28" customFormat="1" ht="18.75" customHeight="1" x14ac:dyDescent="0.2">
      <c r="A78" s="104" t="s">
        <v>46</v>
      </c>
      <c r="B78" s="105"/>
      <c r="C78" s="23"/>
      <c r="D78" s="27"/>
      <c r="E78" s="27"/>
      <c r="F78" s="27"/>
      <c r="G78" s="27"/>
      <c r="I78" s="23"/>
      <c r="J78" s="23"/>
      <c r="K78" s="95">
        <f>SUM(K72:K77)</f>
        <v>16</v>
      </c>
      <c r="L78" s="27"/>
      <c r="M78" s="27"/>
      <c r="N78" s="27"/>
      <c r="O78" s="23"/>
    </row>
    <row r="79" spans="1:17" s="28" customFormat="1" ht="18.75" customHeight="1" x14ac:dyDescent="0.2">
      <c r="A79" s="48" t="s">
        <v>69</v>
      </c>
      <c r="B79" s="49" t="s">
        <v>70</v>
      </c>
      <c r="C79" s="49" t="s">
        <v>71</v>
      </c>
      <c r="D79" s="50">
        <v>3</v>
      </c>
      <c r="E79" s="50"/>
      <c r="F79" s="50"/>
      <c r="G79" s="27"/>
      <c r="N79" s="27"/>
      <c r="O79" s="23"/>
    </row>
    <row r="80" spans="1:17" s="28" customFormat="1" ht="18.75" customHeight="1" x14ac:dyDescent="0.2">
      <c r="B80" s="25"/>
      <c r="C80" s="23"/>
      <c r="D80" s="95">
        <f>SUM(D79:D79)</f>
        <v>3</v>
      </c>
      <c r="E80" s="27"/>
      <c r="F80" s="27"/>
      <c r="G80" s="27"/>
      <c r="N80" s="27"/>
      <c r="O80" s="27"/>
      <c r="P80" s="23"/>
    </row>
    <row r="81" spans="1:16" s="28" customFormat="1" ht="18.75" customHeight="1" x14ac:dyDescent="0.2">
      <c r="A81" s="104" t="s">
        <v>30</v>
      </c>
      <c r="B81" s="105"/>
      <c r="C81" s="23"/>
      <c r="D81" s="27"/>
      <c r="E81" s="27"/>
      <c r="F81" s="27"/>
      <c r="G81" s="27"/>
      <c r="H81" s="53" t="s">
        <v>31</v>
      </c>
      <c r="I81" s="54"/>
      <c r="J81" s="23"/>
      <c r="K81" s="27"/>
      <c r="L81" s="27"/>
      <c r="M81" s="27"/>
      <c r="N81" s="27"/>
      <c r="O81" s="27"/>
      <c r="P81" s="23"/>
    </row>
    <row r="82" spans="1:16" s="28" customFormat="1" ht="18.75" customHeight="1" x14ac:dyDescent="0.2">
      <c r="A82" s="48" t="s">
        <v>62</v>
      </c>
      <c r="B82" s="49" t="s">
        <v>117</v>
      </c>
      <c r="C82" s="49" t="s">
        <v>68</v>
      </c>
      <c r="D82" s="50">
        <v>2</v>
      </c>
      <c r="E82" s="50"/>
      <c r="F82" s="50"/>
      <c r="G82" s="27"/>
      <c r="H82" s="48" t="s">
        <v>91</v>
      </c>
      <c r="I82" s="55" t="s">
        <v>63</v>
      </c>
      <c r="J82" s="50"/>
      <c r="K82" s="50">
        <v>3</v>
      </c>
      <c r="L82" s="50"/>
      <c r="M82" s="50"/>
      <c r="N82" s="27"/>
      <c r="O82" s="23"/>
    </row>
    <row r="83" spans="1:16" s="28" customFormat="1" ht="18.75" customHeight="1" x14ac:dyDescent="0.2">
      <c r="A83" s="48" t="s">
        <v>77</v>
      </c>
      <c r="B83" s="49" t="s">
        <v>78</v>
      </c>
      <c r="C83" s="49" t="s">
        <v>131</v>
      </c>
      <c r="D83" s="50">
        <v>3</v>
      </c>
      <c r="E83" s="50"/>
      <c r="F83" s="50"/>
      <c r="G83" s="27"/>
      <c r="H83" s="65" t="s">
        <v>38</v>
      </c>
      <c r="I83" s="66" t="s">
        <v>39</v>
      </c>
      <c r="J83" s="66" t="s">
        <v>92</v>
      </c>
      <c r="K83" s="102">
        <v>2</v>
      </c>
      <c r="L83" s="102"/>
      <c r="M83" s="102"/>
      <c r="N83" s="27"/>
      <c r="O83" s="23"/>
    </row>
    <row r="84" spans="1:16" s="28" customFormat="1" ht="18.75" customHeight="1" x14ac:dyDescent="0.2">
      <c r="A84" s="48" t="s">
        <v>66</v>
      </c>
      <c r="B84" s="49" t="s">
        <v>67</v>
      </c>
      <c r="C84" s="49" t="s">
        <v>68</v>
      </c>
      <c r="D84" s="50">
        <v>3</v>
      </c>
      <c r="E84" s="50"/>
      <c r="F84" s="50"/>
      <c r="G84" s="27"/>
      <c r="H84" s="98" t="s">
        <v>164</v>
      </c>
      <c r="I84" s="98" t="s">
        <v>176</v>
      </c>
      <c r="J84" s="99"/>
      <c r="K84" s="99">
        <v>3</v>
      </c>
      <c r="L84" s="50"/>
      <c r="M84" s="50"/>
      <c r="N84" s="27"/>
      <c r="O84" s="23"/>
    </row>
    <row r="85" spans="1:16" s="28" customFormat="1" ht="18.75" customHeight="1" x14ac:dyDescent="0.2">
      <c r="A85" s="48" t="s">
        <v>177</v>
      </c>
      <c r="B85" s="55" t="s">
        <v>178</v>
      </c>
      <c r="C85" s="55"/>
      <c r="D85" s="50">
        <v>2</v>
      </c>
      <c r="E85" s="50"/>
      <c r="F85" s="50"/>
      <c r="G85" s="27"/>
      <c r="H85" s="60"/>
      <c r="I85" s="61" t="s">
        <v>90</v>
      </c>
      <c r="J85" s="62"/>
      <c r="K85" s="64">
        <v>4</v>
      </c>
      <c r="L85" s="64"/>
      <c r="M85" s="64"/>
      <c r="N85" s="27"/>
      <c r="O85" s="23"/>
    </row>
    <row r="86" spans="1:16" s="28" customFormat="1" ht="18.75" customHeight="1" x14ac:dyDescent="0.2">
      <c r="A86" s="65"/>
      <c r="B86" s="66" t="s">
        <v>90</v>
      </c>
      <c r="C86" s="71"/>
      <c r="D86" s="24">
        <v>3</v>
      </c>
      <c r="E86" s="24"/>
      <c r="F86" s="24"/>
      <c r="G86" s="27"/>
      <c r="K86" s="95">
        <f>SUM(K82:K85)</f>
        <v>12</v>
      </c>
      <c r="L86" s="27"/>
      <c r="M86" s="27"/>
      <c r="N86" s="27"/>
      <c r="O86" s="23"/>
    </row>
    <row r="87" spans="1:16" s="28" customFormat="1" ht="18.75" customHeight="1" x14ac:dyDescent="0.2">
      <c r="A87" s="65"/>
      <c r="B87" s="66" t="s">
        <v>90</v>
      </c>
      <c r="C87" s="71"/>
      <c r="D87" s="24">
        <v>3</v>
      </c>
      <c r="E87" s="24"/>
      <c r="F87" s="24"/>
      <c r="G87" s="27"/>
      <c r="I87" s="23"/>
      <c r="J87" s="23"/>
      <c r="K87" s="27"/>
      <c r="L87" s="27"/>
      <c r="M87" s="27"/>
      <c r="N87" s="27"/>
      <c r="O87" s="23"/>
    </row>
    <row r="88" spans="1:16" ht="18.75" customHeight="1" x14ac:dyDescent="0.2">
      <c r="A88" s="28"/>
      <c r="B88" s="28"/>
      <c r="C88" s="28"/>
      <c r="D88" s="95">
        <f>SUM(D82:D87)</f>
        <v>16</v>
      </c>
      <c r="E88" s="28"/>
      <c r="F88" s="28"/>
      <c r="H88" s="28"/>
      <c r="I88" s="23"/>
      <c r="J88" s="73" t="s">
        <v>146</v>
      </c>
      <c r="K88" s="95">
        <f>SUM(D63+K61+D70+K69+D77+K78+D80+D88+K86)</f>
        <v>120</v>
      </c>
      <c r="L88" s="27"/>
      <c r="M88" s="27"/>
    </row>
    <row r="89" spans="1:16" ht="18.75" customHeight="1" x14ac:dyDescent="0.25">
      <c r="A89" s="26" t="s">
        <v>9</v>
      </c>
      <c r="B89" s="72" t="s">
        <v>95</v>
      </c>
      <c r="C89" s="97"/>
      <c r="G89" s="103"/>
      <c r="H89" s="103"/>
      <c r="I89" s="103"/>
      <c r="J89" s="103"/>
      <c r="K89" s="103"/>
      <c r="L89" s="103"/>
      <c r="M89" s="29"/>
      <c r="N89" s="3"/>
      <c r="O89" s="3"/>
    </row>
    <row r="90" spans="1:16" s="28" customFormat="1" ht="25.5" customHeight="1" x14ac:dyDescent="0.2">
      <c r="A90" s="123" t="s">
        <v>139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30"/>
    </row>
    <row r="91" spans="1:16" s="28" customFormat="1" ht="63.75" customHeight="1" x14ac:dyDescent="0.3">
      <c r="B91" s="113"/>
      <c r="C91" s="113"/>
      <c r="D91" s="124" t="s">
        <v>180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30"/>
    </row>
    <row r="92" spans="1:16" s="28" customFormat="1" ht="17.100000000000001" customHeight="1" x14ac:dyDescent="0.2">
      <c r="A92" s="31" t="s">
        <v>0</v>
      </c>
      <c r="B92" s="114"/>
      <c r="C92" s="114"/>
      <c r="D92" s="116" t="s">
        <v>140</v>
      </c>
      <c r="E92" s="117"/>
      <c r="F92" s="117"/>
      <c r="G92" s="117"/>
      <c r="H92" s="32"/>
      <c r="I92" s="4" t="s">
        <v>141</v>
      </c>
      <c r="J92" s="126"/>
      <c r="K92" s="126"/>
      <c r="L92" s="126"/>
      <c r="M92" s="126"/>
      <c r="N92" s="33"/>
    </row>
    <row r="93" spans="1:16" s="35" customFormat="1" ht="17.100000000000001" customHeight="1" x14ac:dyDescent="0.2">
      <c r="A93" s="31" t="s">
        <v>142</v>
      </c>
      <c r="B93" s="115"/>
      <c r="C93" s="115"/>
      <c r="D93" s="118" t="s">
        <v>20</v>
      </c>
      <c r="E93" s="119"/>
      <c r="F93" s="119"/>
      <c r="G93" s="119"/>
      <c r="H93" s="34">
        <v>2</v>
      </c>
      <c r="I93" s="4" t="s">
        <v>143</v>
      </c>
      <c r="J93" s="109"/>
      <c r="K93" s="109"/>
      <c r="L93" s="109"/>
      <c r="M93" s="109"/>
    </row>
    <row r="94" spans="1:16" s="28" customFormat="1" ht="18" customHeight="1" x14ac:dyDescent="0.25">
      <c r="A94" s="5"/>
      <c r="B94" s="35"/>
      <c r="C94" s="35"/>
      <c r="D94" s="36"/>
      <c r="E94" s="36"/>
      <c r="F94" s="36"/>
      <c r="G94" s="22"/>
      <c r="N94" s="27"/>
      <c r="O94" s="23"/>
    </row>
    <row r="95" spans="1:16" s="28" customFormat="1" ht="18.75" customHeight="1" x14ac:dyDescent="0.25">
      <c r="A95" s="104" t="s">
        <v>24</v>
      </c>
      <c r="B95" s="105"/>
      <c r="C95" s="101" t="s">
        <v>182</v>
      </c>
      <c r="D95" s="95" t="s">
        <v>8</v>
      </c>
      <c r="E95" s="95" t="s">
        <v>7</v>
      </c>
      <c r="F95" s="95" t="s">
        <v>21</v>
      </c>
      <c r="G95" s="44"/>
      <c r="H95" s="110" t="s">
        <v>25</v>
      </c>
      <c r="I95" s="111"/>
      <c r="J95" s="101" t="s">
        <v>182</v>
      </c>
      <c r="K95" s="95" t="s">
        <v>8</v>
      </c>
      <c r="L95" s="95" t="s">
        <v>7</v>
      </c>
      <c r="M95" s="95" t="s">
        <v>21</v>
      </c>
      <c r="N95" s="27"/>
      <c r="O95" s="23"/>
    </row>
    <row r="96" spans="1:16" s="28" customFormat="1" ht="18.75" customHeight="1" x14ac:dyDescent="0.25">
      <c r="A96" s="48" t="s">
        <v>56</v>
      </c>
      <c r="B96" s="49" t="s">
        <v>57</v>
      </c>
      <c r="C96" s="49"/>
      <c r="D96" s="50">
        <v>2</v>
      </c>
      <c r="E96" s="50"/>
      <c r="F96" s="50"/>
      <c r="G96" s="44"/>
      <c r="H96" s="45" t="s">
        <v>12</v>
      </c>
      <c r="I96" s="46" t="s">
        <v>51</v>
      </c>
      <c r="J96" s="46" t="s">
        <v>50</v>
      </c>
      <c r="K96" s="47">
        <v>3</v>
      </c>
      <c r="L96" s="47"/>
      <c r="M96" s="47"/>
      <c r="N96" s="27"/>
      <c r="O96" s="23"/>
    </row>
    <row r="97" spans="1:15" s="28" customFormat="1" ht="18.75" customHeight="1" x14ac:dyDescent="0.25">
      <c r="A97" s="42" t="s">
        <v>157</v>
      </c>
      <c r="B97" s="42" t="s">
        <v>159</v>
      </c>
      <c r="C97" s="42"/>
      <c r="D97" s="43">
        <v>2</v>
      </c>
      <c r="E97" s="42"/>
      <c r="F97" s="42"/>
      <c r="G97" s="44"/>
      <c r="H97" s="45" t="s">
        <v>11</v>
      </c>
      <c r="I97" s="46" t="s">
        <v>85</v>
      </c>
      <c r="J97" s="46" t="s">
        <v>11</v>
      </c>
      <c r="K97" s="47">
        <v>3</v>
      </c>
      <c r="L97" s="47"/>
      <c r="M97" s="47"/>
      <c r="N97" s="27"/>
      <c r="O97" s="23"/>
    </row>
    <row r="98" spans="1:15" s="28" customFormat="1" ht="18.75" customHeight="1" x14ac:dyDescent="0.25">
      <c r="A98" s="45" t="s">
        <v>35</v>
      </c>
      <c r="B98" s="46" t="s">
        <v>37</v>
      </c>
      <c r="C98" s="46" t="s">
        <v>181</v>
      </c>
      <c r="D98" s="47">
        <v>3</v>
      </c>
      <c r="E98" s="47"/>
      <c r="F98" s="47"/>
      <c r="G98" s="44"/>
      <c r="H98" s="45" t="s">
        <v>23</v>
      </c>
      <c r="I98" s="46" t="s">
        <v>45</v>
      </c>
      <c r="J98" s="46" t="s">
        <v>23</v>
      </c>
      <c r="K98" s="47">
        <v>3</v>
      </c>
      <c r="L98" s="47"/>
      <c r="M98" s="47"/>
      <c r="N98" s="27"/>
      <c r="O98" s="23"/>
    </row>
    <row r="99" spans="1:15" s="28" customFormat="1" ht="18.75" customHeight="1" x14ac:dyDescent="0.25">
      <c r="A99" s="45" t="s">
        <v>11</v>
      </c>
      <c r="B99" s="46" t="s">
        <v>83</v>
      </c>
      <c r="C99" s="46" t="s">
        <v>84</v>
      </c>
      <c r="D99" s="47">
        <v>3</v>
      </c>
      <c r="E99" s="47"/>
      <c r="F99" s="47"/>
      <c r="G99" s="44"/>
      <c r="H99" s="45" t="s">
        <v>33</v>
      </c>
      <c r="I99" s="46" t="s">
        <v>34</v>
      </c>
      <c r="J99" s="46" t="s">
        <v>144</v>
      </c>
      <c r="K99" s="47">
        <v>3</v>
      </c>
      <c r="L99" s="47"/>
      <c r="M99" s="47"/>
      <c r="N99" s="27"/>
      <c r="O99" s="23"/>
    </row>
    <row r="100" spans="1:15" s="28" customFormat="1" ht="18.75" customHeight="1" x14ac:dyDescent="0.25">
      <c r="A100" s="45" t="s">
        <v>23</v>
      </c>
      <c r="B100" s="46" t="s">
        <v>45</v>
      </c>
      <c r="C100" s="46" t="s">
        <v>23</v>
      </c>
      <c r="D100" s="47">
        <v>3</v>
      </c>
      <c r="E100" s="47"/>
      <c r="F100" s="47"/>
      <c r="G100" s="44"/>
      <c r="H100" s="51"/>
      <c r="I100" s="51"/>
      <c r="J100" s="51"/>
      <c r="K100" s="24"/>
      <c r="L100" s="24"/>
      <c r="M100" s="24"/>
      <c r="N100" s="27"/>
      <c r="O100" s="23"/>
    </row>
    <row r="101" spans="1:15" s="28" customFormat="1" ht="18.75" customHeight="1" x14ac:dyDescent="0.25">
      <c r="A101" s="45" t="s">
        <v>10</v>
      </c>
      <c r="B101" s="46" t="s">
        <v>36</v>
      </c>
      <c r="C101" s="46" t="s">
        <v>47</v>
      </c>
      <c r="D101" s="47">
        <v>3</v>
      </c>
      <c r="E101" s="47"/>
      <c r="F101" s="47"/>
      <c r="G101" s="44"/>
      <c r="H101" s="51"/>
      <c r="I101" s="51"/>
      <c r="J101" s="51"/>
      <c r="K101" s="24"/>
      <c r="L101" s="24"/>
      <c r="M101" s="24"/>
      <c r="N101" s="27"/>
      <c r="O101" s="23"/>
    </row>
    <row r="102" spans="1:15" s="28" customFormat="1" ht="18.75" customHeight="1" x14ac:dyDescent="0.25">
      <c r="A102" s="44"/>
      <c r="B102" s="23"/>
      <c r="C102" s="23"/>
      <c r="D102" s="52">
        <f>SUM(K96:K101)</f>
        <v>12</v>
      </c>
      <c r="E102" s="44"/>
      <c r="F102" s="44"/>
      <c r="G102" s="44"/>
      <c r="I102" s="23"/>
      <c r="K102" s="52">
        <f>SUM(K96:K101)</f>
        <v>12</v>
      </c>
      <c r="N102" s="27"/>
      <c r="O102" s="23"/>
    </row>
    <row r="103" spans="1:15" s="28" customFormat="1" ht="18.75" customHeight="1" x14ac:dyDescent="0.2">
      <c r="A103" s="53" t="s">
        <v>26</v>
      </c>
      <c r="B103" s="54"/>
      <c r="C103" s="23"/>
      <c r="D103" s="27"/>
      <c r="E103" s="27"/>
      <c r="F103" s="27"/>
      <c r="G103" s="27"/>
      <c r="H103" s="53" t="s">
        <v>27</v>
      </c>
      <c r="I103" s="54"/>
      <c r="J103" s="23"/>
      <c r="K103" s="27"/>
      <c r="L103" s="27"/>
      <c r="M103" s="27"/>
      <c r="N103" s="27"/>
      <c r="O103" s="23"/>
    </row>
    <row r="104" spans="1:15" s="28" customFormat="1" ht="18.75" customHeight="1" x14ac:dyDescent="0.25">
      <c r="A104" s="48" t="s">
        <v>53</v>
      </c>
      <c r="B104" s="49" t="s">
        <v>54</v>
      </c>
      <c r="C104" s="49"/>
      <c r="D104" s="50">
        <v>3</v>
      </c>
      <c r="E104" s="50"/>
      <c r="F104" s="50"/>
      <c r="G104" s="44"/>
      <c r="H104" s="48" t="s">
        <v>86</v>
      </c>
      <c r="I104" s="55" t="s">
        <v>58</v>
      </c>
      <c r="J104" s="50"/>
      <c r="K104" s="50">
        <v>3</v>
      </c>
      <c r="L104" s="50"/>
      <c r="M104" s="50"/>
      <c r="N104" s="27"/>
      <c r="O104" s="23"/>
    </row>
    <row r="105" spans="1:15" s="28" customFormat="1" ht="18.75" customHeight="1" x14ac:dyDescent="0.25">
      <c r="A105" s="45" t="s">
        <v>52</v>
      </c>
      <c r="B105" s="46" t="s">
        <v>136</v>
      </c>
      <c r="C105" s="46" t="s">
        <v>145</v>
      </c>
      <c r="D105" s="47">
        <v>3</v>
      </c>
      <c r="E105" s="47"/>
      <c r="F105" s="47"/>
      <c r="G105" s="44"/>
      <c r="H105" s="48" t="s">
        <v>72</v>
      </c>
      <c r="I105" s="55" t="s">
        <v>73</v>
      </c>
      <c r="J105" s="50"/>
      <c r="K105" s="50">
        <v>3</v>
      </c>
      <c r="L105" s="50"/>
      <c r="M105" s="50"/>
      <c r="N105" s="27"/>
      <c r="O105" s="23"/>
    </row>
    <row r="106" spans="1:15" s="28" customFormat="1" ht="18.75" customHeight="1" x14ac:dyDescent="0.25">
      <c r="A106" s="45" t="s">
        <v>13</v>
      </c>
      <c r="B106" s="46" t="s">
        <v>49</v>
      </c>
      <c r="C106" s="46" t="s">
        <v>48</v>
      </c>
      <c r="D106" s="47">
        <v>3</v>
      </c>
      <c r="E106" s="47"/>
      <c r="F106" s="47"/>
      <c r="G106" s="44"/>
      <c r="H106" s="48" t="s">
        <v>174</v>
      </c>
      <c r="I106" s="55" t="s">
        <v>179</v>
      </c>
      <c r="J106" s="50"/>
      <c r="K106" s="50">
        <v>3</v>
      </c>
      <c r="L106" s="50"/>
      <c r="M106" s="50"/>
      <c r="N106" s="27"/>
      <c r="O106" s="23"/>
    </row>
    <row r="107" spans="1:15" s="28" customFormat="1" ht="18.75" customHeight="1" x14ac:dyDescent="0.25">
      <c r="A107" s="48" t="s">
        <v>160</v>
      </c>
      <c r="B107" s="49" t="s">
        <v>161</v>
      </c>
      <c r="C107" s="49" t="s">
        <v>94</v>
      </c>
      <c r="D107" s="50">
        <v>3</v>
      </c>
      <c r="E107" s="50"/>
      <c r="F107" s="50"/>
      <c r="G107" s="44"/>
      <c r="H107" s="56"/>
      <c r="I107" s="56" t="s">
        <v>44</v>
      </c>
      <c r="J107" s="56"/>
      <c r="K107" s="24">
        <v>6</v>
      </c>
      <c r="L107" s="24"/>
      <c r="M107" s="24"/>
      <c r="N107" s="27"/>
      <c r="O107" s="23"/>
    </row>
    <row r="108" spans="1:15" s="28" customFormat="1" ht="18.75" customHeight="1" x14ac:dyDescent="0.25">
      <c r="A108" s="56"/>
      <c r="B108" s="56" t="s">
        <v>44</v>
      </c>
      <c r="C108" s="56"/>
      <c r="D108" s="24">
        <v>3</v>
      </c>
      <c r="E108" s="24"/>
      <c r="F108" s="24"/>
      <c r="G108" s="44"/>
      <c r="H108" s="8"/>
      <c r="I108" s="11"/>
      <c r="J108" s="11"/>
      <c r="K108" s="52">
        <f>SUM(K104:K107)</f>
        <v>15</v>
      </c>
      <c r="L108" s="10"/>
      <c r="M108" s="10"/>
      <c r="N108" s="27"/>
      <c r="O108" s="23"/>
    </row>
    <row r="109" spans="1:15" s="28" customFormat="1" ht="18.75" customHeight="1" x14ac:dyDescent="0.25">
      <c r="A109" s="23"/>
      <c r="B109" s="23"/>
      <c r="C109" s="23"/>
      <c r="D109" s="52">
        <f>SUM(D104:D108)</f>
        <v>15</v>
      </c>
      <c r="E109" s="27"/>
      <c r="F109" s="27"/>
      <c r="G109" s="44"/>
      <c r="N109" s="27"/>
      <c r="O109" s="23"/>
    </row>
    <row r="110" spans="1:15" s="28" customFormat="1" ht="18.75" customHeight="1" x14ac:dyDescent="0.25">
      <c r="A110" s="53" t="s">
        <v>28</v>
      </c>
      <c r="B110" s="54"/>
      <c r="C110" s="23"/>
      <c r="D110" s="27"/>
      <c r="E110" s="27"/>
      <c r="F110" s="27"/>
      <c r="G110" s="44"/>
      <c r="H110" s="53" t="s">
        <v>29</v>
      </c>
      <c r="I110" s="54"/>
      <c r="J110" s="23"/>
      <c r="K110" s="27"/>
      <c r="L110" s="27"/>
      <c r="M110" s="27"/>
      <c r="N110" s="27"/>
      <c r="O110" s="23"/>
    </row>
    <row r="111" spans="1:15" s="28" customFormat="1" ht="18.75" customHeight="1" x14ac:dyDescent="0.25">
      <c r="A111" s="48" t="s">
        <v>118</v>
      </c>
      <c r="B111" s="49" t="s">
        <v>119</v>
      </c>
      <c r="C111" s="49"/>
      <c r="D111" s="50">
        <v>3</v>
      </c>
      <c r="E111" s="50"/>
      <c r="F111" s="50"/>
      <c r="G111" s="44"/>
      <c r="H111" s="48" t="s">
        <v>158</v>
      </c>
      <c r="I111" s="55" t="s">
        <v>82</v>
      </c>
      <c r="J111" s="50"/>
      <c r="K111" s="50">
        <v>3</v>
      </c>
      <c r="L111" s="50"/>
      <c r="M111" s="50"/>
      <c r="N111" s="27"/>
      <c r="O111" s="23"/>
    </row>
    <row r="112" spans="1:15" s="28" customFormat="1" ht="18.75" customHeight="1" x14ac:dyDescent="0.25">
      <c r="A112" s="57" t="s">
        <v>59</v>
      </c>
      <c r="B112" s="58" t="s">
        <v>126</v>
      </c>
      <c r="C112" s="58" t="s">
        <v>87</v>
      </c>
      <c r="D112" s="59">
        <v>3</v>
      </c>
      <c r="E112" s="59"/>
      <c r="F112" s="59"/>
      <c r="G112" s="44"/>
      <c r="H112" s="48" t="s">
        <v>60</v>
      </c>
      <c r="I112" s="49" t="s">
        <v>61</v>
      </c>
      <c r="J112" s="50"/>
      <c r="K112" s="50">
        <v>3</v>
      </c>
      <c r="L112" s="50"/>
      <c r="M112" s="50"/>
      <c r="N112" s="27"/>
      <c r="O112" s="23"/>
    </row>
    <row r="113" spans="1:15" s="28" customFormat="1" ht="18.75" customHeight="1" x14ac:dyDescent="0.25">
      <c r="A113" s="48" t="s">
        <v>40</v>
      </c>
      <c r="B113" s="49" t="s">
        <v>41</v>
      </c>
      <c r="C113" s="49"/>
      <c r="D113" s="50">
        <v>1</v>
      </c>
      <c r="E113" s="50"/>
      <c r="F113" s="50"/>
      <c r="G113" s="44"/>
      <c r="H113" s="49" t="s">
        <v>128</v>
      </c>
      <c r="I113" s="49" t="s">
        <v>171</v>
      </c>
      <c r="J113" s="49" t="s">
        <v>129</v>
      </c>
      <c r="K113" s="50">
        <v>3</v>
      </c>
      <c r="L113" s="50"/>
      <c r="M113" s="50"/>
      <c r="N113" s="27"/>
      <c r="O113" s="23"/>
    </row>
    <row r="114" spans="1:15" s="28" customFormat="1" ht="18.75" customHeight="1" x14ac:dyDescent="0.25">
      <c r="A114" s="48" t="s">
        <v>113</v>
      </c>
      <c r="B114" s="49" t="s">
        <v>135</v>
      </c>
      <c r="C114" s="49"/>
      <c r="D114" s="50">
        <v>3</v>
      </c>
      <c r="E114" s="50"/>
      <c r="F114" s="50"/>
      <c r="G114" s="44"/>
      <c r="H114" s="48" t="s">
        <v>64</v>
      </c>
      <c r="I114" s="106" t="s">
        <v>88</v>
      </c>
      <c r="J114" s="106" t="s">
        <v>89</v>
      </c>
      <c r="K114" s="50">
        <v>2</v>
      </c>
      <c r="L114" s="50"/>
      <c r="M114" s="50"/>
      <c r="N114" s="27"/>
      <c r="O114" s="23"/>
    </row>
    <row r="115" spans="1:15" s="28" customFormat="1" ht="18.75" customHeight="1" x14ac:dyDescent="0.25">
      <c r="A115" s="60"/>
      <c r="B115" s="61" t="s">
        <v>44</v>
      </c>
      <c r="C115" s="62"/>
      <c r="D115" s="63">
        <v>5</v>
      </c>
      <c r="E115" s="64"/>
      <c r="F115" s="64"/>
      <c r="G115" s="44"/>
      <c r="H115" s="65"/>
      <c r="I115" s="66" t="s">
        <v>132</v>
      </c>
      <c r="J115" s="56"/>
      <c r="K115" s="24">
        <v>3</v>
      </c>
      <c r="L115" s="24"/>
      <c r="M115" s="24"/>
      <c r="N115" s="27"/>
      <c r="O115" s="23"/>
    </row>
    <row r="116" spans="1:15" s="28" customFormat="1" ht="18.75" customHeight="1" x14ac:dyDescent="0.25">
      <c r="A116" s="67"/>
      <c r="B116" s="68"/>
      <c r="C116" s="69"/>
      <c r="D116" s="52">
        <f>SUM(D111:D115)</f>
        <v>15</v>
      </c>
      <c r="E116" s="70"/>
      <c r="F116" s="70"/>
      <c r="G116" s="44"/>
      <c r="H116" s="65"/>
      <c r="I116" s="66" t="s">
        <v>132</v>
      </c>
      <c r="J116" s="56"/>
      <c r="K116" s="24">
        <v>3</v>
      </c>
      <c r="L116" s="24"/>
      <c r="M116" s="24"/>
      <c r="N116" s="27"/>
      <c r="O116" s="23"/>
    </row>
    <row r="117" spans="1:15" s="28" customFormat="1" ht="18.75" customHeight="1" x14ac:dyDescent="0.25">
      <c r="A117" s="104" t="s">
        <v>46</v>
      </c>
      <c r="B117" s="105"/>
      <c r="C117" s="23"/>
      <c r="D117" s="27"/>
      <c r="E117" s="27"/>
      <c r="F117" s="27"/>
      <c r="G117" s="27"/>
      <c r="H117" s="44"/>
      <c r="I117" s="23"/>
      <c r="J117" s="23"/>
      <c r="K117" s="52">
        <f>SUM(K111:K116)</f>
        <v>17</v>
      </c>
      <c r="L117" s="44"/>
      <c r="M117" s="44"/>
      <c r="N117" s="27"/>
      <c r="O117" s="23"/>
    </row>
    <row r="118" spans="1:15" s="28" customFormat="1" ht="18.75" customHeight="1" x14ac:dyDescent="0.25">
      <c r="A118" s="48" t="s">
        <v>69</v>
      </c>
      <c r="B118" s="112" t="s">
        <v>70</v>
      </c>
      <c r="C118" s="112" t="s">
        <v>71</v>
      </c>
      <c r="D118" s="50">
        <v>3</v>
      </c>
      <c r="E118" s="50"/>
      <c r="F118" s="50"/>
      <c r="G118" s="44"/>
      <c r="K118" s="27"/>
      <c r="L118" s="27"/>
      <c r="M118" s="27"/>
      <c r="N118" s="27"/>
      <c r="O118" s="23"/>
    </row>
    <row r="119" spans="1:15" s="28" customFormat="1" ht="18.75" customHeight="1" x14ac:dyDescent="0.25">
      <c r="A119" s="44"/>
      <c r="B119" s="25"/>
      <c r="C119" s="23"/>
      <c r="D119" s="52">
        <f>SUM(D118)</f>
        <v>3</v>
      </c>
      <c r="E119" s="44"/>
      <c r="F119" s="44"/>
      <c r="G119" s="44"/>
      <c r="N119" s="27"/>
      <c r="O119" s="23"/>
    </row>
    <row r="120" spans="1:15" s="28" customFormat="1" ht="18.75" customHeight="1" x14ac:dyDescent="0.25">
      <c r="A120" s="104" t="s">
        <v>30</v>
      </c>
      <c r="B120" s="105"/>
      <c r="C120" s="23"/>
      <c r="D120" s="27"/>
      <c r="E120" s="27"/>
      <c r="F120" s="27"/>
      <c r="G120" s="44"/>
      <c r="H120" s="53" t="s">
        <v>31</v>
      </c>
      <c r="I120" s="54"/>
      <c r="J120" s="23"/>
      <c r="K120" s="27"/>
      <c r="L120" s="27"/>
      <c r="M120" s="27"/>
      <c r="N120" s="27"/>
      <c r="O120" s="23"/>
    </row>
    <row r="121" spans="1:15" s="28" customFormat="1" ht="18.75" customHeight="1" x14ac:dyDescent="0.25">
      <c r="A121" s="48" t="s">
        <v>110</v>
      </c>
      <c r="B121" s="49" t="s">
        <v>116</v>
      </c>
      <c r="C121" s="49"/>
      <c r="D121" s="50">
        <v>3</v>
      </c>
      <c r="E121" s="50"/>
      <c r="F121" s="50"/>
      <c r="G121" s="44"/>
      <c r="H121" s="48" t="s">
        <v>91</v>
      </c>
      <c r="I121" s="55" t="s">
        <v>63</v>
      </c>
      <c r="J121" s="50"/>
      <c r="K121" s="50">
        <v>3</v>
      </c>
      <c r="L121" s="50"/>
      <c r="M121" s="50"/>
      <c r="N121" s="27"/>
      <c r="O121" s="23"/>
    </row>
    <row r="122" spans="1:15" s="28" customFormat="1" ht="18.75" customHeight="1" x14ac:dyDescent="0.25">
      <c r="A122" s="48" t="s">
        <v>62</v>
      </c>
      <c r="B122" s="49" t="s">
        <v>74</v>
      </c>
      <c r="C122" s="49"/>
      <c r="D122" s="50">
        <v>2</v>
      </c>
      <c r="E122" s="50"/>
      <c r="F122" s="50"/>
      <c r="G122" s="44"/>
      <c r="H122" s="48" t="s">
        <v>107</v>
      </c>
      <c r="I122" s="55" t="s">
        <v>108</v>
      </c>
      <c r="J122" s="50"/>
      <c r="K122" s="50">
        <v>3</v>
      </c>
      <c r="L122" s="50"/>
      <c r="M122" s="50"/>
      <c r="N122" s="27"/>
      <c r="O122" s="23"/>
    </row>
    <row r="123" spans="1:15" s="28" customFormat="1" ht="18.75" customHeight="1" x14ac:dyDescent="0.25">
      <c r="A123" s="48" t="s">
        <v>66</v>
      </c>
      <c r="B123" s="49" t="s">
        <v>67</v>
      </c>
      <c r="C123" s="49"/>
      <c r="D123" s="50">
        <v>1</v>
      </c>
      <c r="E123" s="50"/>
      <c r="F123" s="50"/>
      <c r="G123" s="44"/>
      <c r="H123" s="65" t="s">
        <v>38</v>
      </c>
      <c r="I123" s="66" t="s">
        <v>39</v>
      </c>
      <c r="J123" s="66" t="s">
        <v>92</v>
      </c>
      <c r="K123" s="102">
        <v>2</v>
      </c>
      <c r="L123" s="102"/>
      <c r="M123" s="102"/>
      <c r="N123" s="27"/>
      <c r="O123" s="23"/>
    </row>
    <row r="124" spans="1:15" s="28" customFormat="1" ht="18.75" customHeight="1" x14ac:dyDescent="0.25">
      <c r="A124" s="48" t="s">
        <v>177</v>
      </c>
      <c r="B124" s="49" t="s">
        <v>178</v>
      </c>
      <c r="C124" s="49"/>
      <c r="D124" s="50">
        <v>3</v>
      </c>
      <c r="E124" s="50"/>
      <c r="F124" s="50"/>
      <c r="G124" s="44"/>
      <c r="H124" s="42" t="s">
        <v>164</v>
      </c>
      <c r="I124" s="42" t="s">
        <v>176</v>
      </c>
      <c r="J124" s="43"/>
      <c r="K124" s="43">
        <v>3</v>
      </c>
      <c r="L124" s="42"/>
      <c r="M124" s="42"/>
      <c r="N124" s="27"/>
      <c r="O124" s="23"/>
    </row>
    <row r="125" spans="1:15" s="28" customFormat="1" ht="18.75" customHeight="1" x14ac:dyDescent="0.25">
      <c r="A125" s="65"/>
      <c r="B125" s="66" t="s">
        <v>90</v>
      </c>
      <c r="C125" s="71"/>
      <c r="D125" s="24">
        <v>6</v>
      </c>
      <c r="E125" s="24"/>
      <c r="F125" s="24"/>
      <c r="G125" s="44"/>
      <c r="H125" s="60"/>
      <c r="I125" s="60" t="s">
        <v>44</v>
      </c>
      <c r="J125" s="62"/>
      <c r="K125" s="64">
        <v>5</v>
      </c>
      <c r="L125" s="64"/>
      <c r="M125" s="64"/>
      <c r="N125" s="27"/>
      <c r="O125" s="100"/>
    </row>
    <row r="126" spans="1:15" s="28" customFormat="1" ht="18.75" customHeight="1" x14ac:dyDescent="0.25">
      <c r="A126" s="44"/>
      <c r="B126" s="25"/>
      <c r="C126" s="100"/>
      <c r="D126" s="52">
        <f>SUM(D121:D125)</f>
        <v>15</v>
      </c>
      <c r="E126" s="44"/>
      <c r="F126" s="44"/>
      <c r="G126" s="44"/>
      <c r="I126" s="44"/>
      <c r="J126" s="44"/>
      <c r="K126" s="52">
        <f>SUM(K121:K125)</f>
        <v>16</v>
      </c>
      <c r="L126" s="44"/>
      <c r="M126" s="44"/>
      <c r="N126" s="27"/>
      <c r="O126" s="100"/>
    </row>
    <row r="127" spans="1:15" s="28" customFormat="1" ht="18.75" customHeight="1" x14ac:dyDescent="0.25">
      <c r="A127" s="44"/>
      <c r="B127" s="25"/>
      <c r="C127" s="100"/>
      <c r="D127" s="41"/>
      <c r="E127" s="44"/>
      <c r="F127" s="44"/>
      <c r="G127" s="44"/>
      <c r="I127" s="44"/>
      <c r="J127" s="44"/>
      <c r="K127" s="41"/>
      <c r="L127" s="44"/>
      <c r="M127" s="44"/>
      <c r="N127" s="27"/>
      <c r="O127" s="100"/>
    </row>
    <row r="128" spans="1:15" ht="18.75" customHeight="1" x14ac:dyDescent="0.25">
      <c r="A128" s="26" t="s">
        <v>9</v>
      </c>
      <c r="B128" s="72" t="s">
        <v>95</v>
      </c>
      <c r="C128" s="28"/>
      <c r="D128" s="28"/>
      <c r="E128" s="28"/>
      <c r="F128" s="28"/>
      <c r="G128" s="103"/>
      <c r="H128" s="44"/>
      <c r="I128" s="100"/>
      <c r="J128" s="73" t="s">
        <v>146</v>
      </c>
      <c r="K128" s="95">
        <f>SUM(D102,K102,D109,K108,D116,K117,D119,D126,K126)</f>
        <v>120</v>
      </c>
      <c r="L128" s="44"/>
      <c r="M128" s="44"/>
      <c r="N128" s="3"/>
      <c r="O128" s="3"/>
    </row>
    <row r="129" spans="1:13" ht="24.75" customHeight="1" x14ac:dyDescent="0.2">
      <c r="A129" s="123" t="s">
        <v>139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</sheetData>
  <sortState ref="A111:F114">
    <sortCondition ref="A111"/>
  </sortState>
  <mergeCells count="33">
    <mergeCell ref="H56:I56"/>
    <mergeCell ref="D93:G93"/>
    <mergeCell ref="A129:M129"/>
    <mergeCell ref="D52:M52"/>
    <mergeCell ref="A51:M51"/>
    <mergeCell ref="D1:M1"/>
    <mergeCell ref="A90:M90"/>
    <mergeCell ref="D91:M91"/>
    <mergeCell ref="D92:G92"/>
    <mergeCell ref="J2:M2"/>
    <mergeCell ref="J3:M3"/>
    <mergeCell ref="J53:M53"/>
    <mergeCell ref="J54:M54"/>
    <mergeCell ref="J92:M92"/>
    <mergeCell ref="B54:C54"/>
    <mergeCell ref="D54:G54"/>
    <mergeCell ref="A56:B56"/>
    <mergeCell ref="J93:M93"/>
    <mergeCell ref="H95:I95"/>
    <mergeCell ref="B118:C118"/>
    <mergeCell ref="B1:C1"/>
    <mergeCell ref="B2:C2"/>
    <mergeCell ref="B3:C3"/>
    <mergeCell ref="D2:G2"/>
    <mergeCell ref="D3:G3"/>
    <mergeCell ref="A29:F29"/>
    <mergeCell ref="A30:F30"/>
    <mergeCell ref="B52:C52"/>
    <mergeCell ref="B53:C53"/>
    <mergeCell ref="D53:G53"/>
    <mergeCell ref="B91:C91"/>
    <mergeCell ref="B92:C92"/>
    <mergeCell ref="B93:C93"/>
  </mergeCells>
  <conditionalFormatting sqref="F76">
    <cfRule type="cellIs" dxfId="8" priority="4" operator="between">
      <formula>"F"</formula>
      <formula>"F"</formula>
    </cfRule>
  </conditionalFormatting>
  <conditionalFormatting sqref="F77">
    <cfRule type="cellIs" dxfId="7" priority="3" operator="between">
      <formula>"D"</formula>
      <formula>"F"</formula>
    </cfRule>
  </conditionalFormatting>
  <conditionalFormatting sqref="F77 M77 M86 F87">
    <cfRule type="cellIs" dxfId="6" priority="9" operator="between">
      <formula>"F"</formula>
      <formula>"F"</formula>
    </cfRule>
  </conditionalFormatting>
  <conditionalFormatting sqref="M71">
    <cfRule type="cellIs" dxfId="5" priority="8" operator="between">
      <formula>"D"</formula>
      <formula>"F"</formula>
    </cfRule>
  </conditionalFormatting>
  <conditionalFormatting sqref="F70">
    <cfRule type="cellIs" dxfId="4" priority="7" operator="between">
      <formula>"D"</formula>
      <formula>"F"</formula>
    </cfRule>
  </conditionalFormatting>
  <conditionalFormatting sqref="M68">
    <cfRule type="cellIs" dxfId="3" priority="6" operator="between">
      <formula>"D"</formula>
      <formula>"F"</formula>
    </cfRule>
  </conditionalFormatting>
  <conditionalFormatting sqref="F69">
    <cfRule type="cellIs" dxfId="2" priority="5" operator="between">
      <formula>"D"</formula>
      <formula>"F"</formula>
    </cfRule>
  </conditionalFormatting>
  <conditionalFormatting sqref="M85">
    <cfRule type="cellIs" dxfId="1" priority="2" operator="between">
      <formula>"F"</formula>
      <formula>"F"</formula>
    </cfRule>
  </conditionalFormatting>
  <conditionalFormatting sqref="F86">
    <cfRule type="cellIs" dxfId="0" priority="1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.1" right="0.1" top="0.25" bottom="0.25" header="0.3" footer="0.3"/>
  <pageSetup scale="56" fitToHeight="3" orientation="landscape" r:id="rId3"/>
  <rowBreaks count="2" manualBreakCount="2">
    <brk id="51" max="12" man="1"/>
    <brk id="90" max="12" man="1"/>
  </rowBreaks>
  <ignoredErrors>
    <ignoredError sqref="K40" formulaRange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0733F-B187-46D7-9D6B-9851D70D1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Consumer Affairs - FFM &amp; CSM</vt:lpstr>
      <vt:lpstr>'Consumer Affairs - FFM &amp; CSM'!Print_Area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2017-05-24T15:37:05Z</cp:lastPrinted>
  <dcterms:created xsi:type="dcterms:W3CDTF">2011-09-23T19:24:55Z</dcterms:created>
  <dcterms:modified xsi:type="dcterms:W3CDTF">2017-06-01T15:44:13Z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