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O:\CURRICULUM\Catalog Spreadsheets\"/>
    </mc:Choice>
  </mc:AlternateContent>
  <workbookProtection workbookPassword="C89A" lockStructure="1"/>
  <bookViews>
    <workbookView xWindow="0" yWindow="0" windowWidth="38400" windowHeight="17540" tabRatio="512"/>
  </bookViews>
  <sheets>
    <sheet name="CSC 4-YEAR PLAN" sheetId="5" r:id="rId1"/>
    <sheet name="CS Flow Chart" sheetId="7" r:id="rId2"/>
    <sheet name="CSC ELECTIVE &amp; EMPHASIS INFO" sheetId="6" r:id="rId3"/>
  </sheets>
  <definedNames>
    <definedName name="_xlnm.Print_Area" localSheetId="1">'CS Flow Chart'!$A$1:$Y$64</definedName>
    <definedName name="_xlnm.Print_Area" localSheetId="0">'CSC 4-YEAR PLAN'!$A$1:$M$85</definedName>
  </definedNames>
  <calcPr calcId="162913" concurrentCalc="0"/>
</workbook>
</file>

<file path=xl/calcChain.xml><?xml version="1.0" encoding="utf-8"?>
<calcChain xmlns="http://schemas.openxmlformats.org/spreadsheetml/2006/main">
  <c r="E70" i="5" l="1"/>
  <c r="F70" i="5"/>
  <c r="D70" i="5"/>
  <c r="E69" i="5"/>
  <c r="F69" i="5"/>
  <c r="D69" i="5"/>
  <c r="E66" i="5"/>
  <c r="F66" i="5"/>
  <c r="D66" i="5"/>
  <c r="E63" i="5"/>
  <c r="F63" i="5"/>
  <c r="D63" i="5"/>
  <c r="E62" i="5"/>
  <c r="F62" i="5"/>
  <c r="D62" i="5"/>
  <c r="E59" i="5"/>
  <c r="F59" i="5"/>
  <c r="D59" i="5"/>
  <c r="E58" i="5"/>
  <c r="F58" i="5"/>
  <c r="D58" i="5"/>
  <c r="E55" i="5"/>
  <c r="F55" i="5"/>
  <c r="D55" i="5"/>
  <c r="E52" i="5"/>
  <c r="F52" i="5"/>
  <c r="D52" i="5"/>
  <c r="E51" i="5"/>
  <c r="F51" i="5"/>
  <c r="D51" i="5"/>
  <c r="L82" i="5"/>
  <c r="M82" i="5"/>
  <c r="K82" i="5"/>
  <c r="L81" i="5"/>
  <c r="M81" i="5"/>
  <c r="K81" i="5"/>
  <c r="L80" i="5"/>
  <c r="M80" i="5"/>
  <c r="K80" i="5"/>
  <c r="L79" i="5"/>
  <c r="M79" i="5"/>
  <c r="K79" i="5"/>
  <c r="L78" i="5"/>
  <c r="M78" i="5"/>
  <c r="K78" i="5"/>
  <c r="L77" i="5"/>
  <c r="M77" i="5"/>
  <c r="K77" i="5"/>
  <c r="L76" i="5"/>
  <c r="M76" i="5"/>
  <c r="K76" i="5"/>
  <c r="K74" i="5"/>
  <c r="L74" i="5"/>
  <c r="M74" i="5"/>
  <c r="L73" i="5"/>
  <c r="M73" i="5"/>
  <c r="K73" i="5"/>
  <c r="L72" i="5"/>
  <c r="M72" i="5"/>
  <c r="K72" i="5"/>
  <c r="L71" i="5"/>
  <c r="M71" i="5"/>
  <c r="K71" i="5"/>
  <c r="L70" i="5"/>
  <c r="M70" i="5"/>
  <c r="K70" i="5"/>
  <c r="L69" i="5"/>
  <c r="M69" i="5"/>
  <c r="K69" i="5"/>
  <c r="L68" i="5"/>
  <c r="M68" i="5"/>
  <c r="K68" i="5"/>
  <c r="L67" i="5"/>
  <c r="M67" i="5"/>
  <c r="K67" i="5"/>
  <c r="L66" i="5"/>
  <c r="M66" i="5"/>
  <c r="K66" i="5"/>
  <c r="L65" i="5"/>
  <c r="M65" i="5"/>
  <c r="K65" i="5"/>
  <c r="L64" i="5"/>
  <c r="M64" i="5"/>
  <c r="K64" i="5"/>
  <c r="L63" i="5"/>
  <c r="M63" i="5"/>
  <c r="K63" i="5"/>
  <c r="L62" i="5"/>
  <c r="M62" i="5"/>
  <c r="K62" i="5"/>
  <c r="L61" i="5"/>
  <c r="M61" i="5"/>
  <c r="K61" i="5"/>
  <c r="L60" i="5"/>
  <c r="M60" i="5"/>
  <c r="K60" i="5"/>
  <c r="L59" i="5"/>
  <c r="M59" i="5"/>
  <c r="K59" i="5"/>
  <c r="L58" i="5"/>
  <c r="M58" i="5"/>
  <c r="K58" i="5"/>
  <c r="L57" i="5"/>
  <c r="M57" i="5"/>
  <c r="K57" i="5"/>
  <c r="L56" i="5"/>
  <c r="M56" i="5"/>
  <c r="K56" i="5"/>
  <c r="L55" i="5"/>
  <c r="M55" i="5"/>
  <c r="K55" i="5"/>
  <c r="L54" i="5"/>
  <c r="M54" i="5"/>
  <c r="K54" i="5"/>
  <c r="L53" i="5"/>
  <c r="M53" i="5"/>
  <c r="K53" i="5"/>
  <c r="L52" i="5"/>
  <c r="M52" i="5"/>
  <c r="K52" i="5"/>
  <c r="L51" i="5"/>
  <c r="M51" i="5"/>
  <c r="K51" i="5"/>
  <c r="K47" i="5"/>
  <c r="K46" i="5"/>
  <c r="J47" i="5"/>
  <c r="J46" i="5"/>
  <c r="I47" i="5"/>
  <c r="H47" i="5"/>
  <c r="H46" i="5"/>
  <c r="D47" i="5"/>
  <c r="D46" i="5"/>
  <c r="B47" i="5"/>
  <c r="B46" i="5"/>
  <c r="A47" i="5"/>
  <c r="A46" i="5"/>
  <c r="D45" i="5"/>
  <c r="H6" i="5"/>
  <c r="K14" i="5"/>
  <c r="K75" i="5"/>
  <c r="J74" i="5"/>
  <c r="K39" i="5"/>
  <c r="K31" i="5"/>
  <c r="D31" i="5"/>
  <c r="K23" i="5"/>
  <c r="D23" i="5"/>
  <c r="J52" i="5"/>
  <c r="D14" i="5"/>
  <c r="I76" i="5"/>
  <c r="H76" i="5"/>
  <c r="H77" i="5"/>
  <c r="I77" i="5"/>
  <c r="J77" i="5"/>
  <c r="H78" i="5"/>
  <c r="I78" i="5"/>
  <c r="J78" i="5"/>
  <c r="H79" i="5"/>
  <c r="I79" i="5"/>
  <c r="J79" i="5"/>
  <c r="H80" i="5"/>
  <c r="I80" i="5"/>
  <c r="J80" i="5"/>
  <c r="H81" i="5"/>
  <c r="I81" i="5"/>
  <c r="J81" i="5"/>
  <c r="H82" i="5"/>
  <c r="I82" i="5"/>
  <c r="J82" i="5"/>
  <c r="H54" i="5"/>
  <c r="I54" i="5"/>
  <c r="J54" i="5"/>
  <c r="I53" i="5"/>
  <c r="J53" i="5"/>
  <c r="H53" i="5"/>
  <c r="I51" i="5"/>
  <c r="H51" i="5"/>
  <c r="I57" i="5"/>
  <c r="H57" i="5"/>
  <c r="A58" i="5"/>
  <c r="A59" i="5"/>
  <c r="B62" i="5"/>
  <c r="B58" i="5"/>
  <c r="A62" i="5"/>
  <c r="A70" i="5"/>
  <c r="A69" i="5"/>
  <c r="A66" i="5"/>
  <c r="A63" i="5"/>
  <c r="A55" i="5"/>
  <c r="A52" i="5"/>
  <c r="A51" i="5"/>
  <c r="H67" i="5"/>
  <c r="H66" i="5"/>
  <c r="H74" i="5"/>
  <c r="H73" i="5"/>
  <c r="H72" i="5"/>
  <c r="H71" i="5"/>
  <c r="H70" i="5"/>
  <c r="H69" i="5"/>
  <c r="H68" i="5"/>
  <c r="H65" i="5"/>
  <c r="H64" i="5"/>
  <c r="H63" i="5"/>
  <c r="H62" i="5"/>
  <c r="H61" i="5"/>
  <c r="H60" i="5"/>
  <c r="H59" i="5"/>
  <c r="H58" i="5"/>
  <c r="J56" i="5"/>
  <c r="I56" i="5"/>
  <c r="H56" i="5"/>
  <c r="H52" i="5"/>
  <c r="I72" i="5"/>
  <c r="J72" i="5"/>
  <c r="I71" i="5"/>
  <c r="J71" i="5"/>
  <c r="I70" i="5"/>
  <c r="J70" i="5"/>
  <c r="I69" i="5"/>
  <c r="J69" i="5"/>
  <c r="I73" i="5"/>
  <c r="J73" i="5"/>
  <c r="H55" i="5"/>
  <c r="B63" i="5"/>
  <c r="B70" i="5"/>
  <c r="C70" i="5"/>
  <c r="J55" i="5"/>
  <c r="I55" i="5"/>
  <c r="D39" i="5"/>
  <c r="D6" i="5"/>
  <c r="I52" i="5"/>
  <c r="I58" i="5"/>
  <c r="J58" i="5"/>
  <c r="I59" i="5"/>
  <c r="J59" i="5"/>
  <c r="I60" i="5"/>
  <c r="J60" i="5"/>
  <c r="I61" i="5"/>
  <c r="J61" i="5"/>
  <c r="I62" i="5"/>
  <c r="J62" i="5"/>
  <c r="I74" i="5"/>
  <c r="I63" i="5"/>
  <c r="J63" i="5"/>
  <c r="I64" i="5"/>
  <c r="J64" i="5"/>
  <c r="I65" i="5"/>
  <c r="J65" i="5"/>
  <c r="I66" i="5"/>
  <c r="J66" i="5"/>
  <c r="I68" i="5"/>
  <c r="J68" i="5"/>
  <c r="I67" i="5"/>
  <c r="J67" i="5"/>
  <c r="B69" i="5"/>
  <c r="C69" i="5"/>
  <c r="B59" i="5"/>
  <c r="B55" i="5"/>
  <c r="B51" i="5"/>
  <c r="C51" i="5"/>
  <c r="B52" i="5"/>
  <c r="C52" i="5"/>
  <c r="K50" i="5"/>
  <c r="D65" i="5"/>
  <c r="C66" i="5"/>
  <c r="B66" i="5"/>
  <c r="D57" i="5"/>
  <c r="D54" i="5"/>
  <c r="D50" i="5"/>
  <c r="D61" i="5"/>
  <c r="D68" i="5"/>
  <c r="D72" i="5"/>
  <c r="K83" i="5"/>
  <c r="K41" i="5"/>
</calcChain>
</file>

<file path=xl/sharedStrings.xml><?xml version="1.0" encoding="utf-8"?>
<sst xmlns="http://schemas.openxmlformats.org/spreadsheetml/2006/main" count="216" uniqueCount="171">
  <si>
    <t>Student</t>
  </si>
  <si>
    <t>Advisor</t>
  </si>
  <si>
    <t>Grade</t>
  </si>
  <si>
    <t>Totals</t>
  </si>
  <si>
    <t>SGR Goal 1</t>
  </si>
  <si>
    <t>SGR Goal 2</t>
  </si>
  <si>
    <t>SGR Goal 3</t>
  </si>
  <si>
    <t>SGR Goal 4</t>
  </si>
  <si>
    <t>SGR Goal 5</t>
  </si>
  <si>
    <t>SGR Goal 6</t>
  </si>
  <si>
    <t>Freshman Year Fall Courses</t>
  </si>
  <si>
    <t>Freshman Year Spring Courses</t>
  </si>
  <si>
    <t>Sophomore Year Fall Courses</t>
  </si>
  <si>
    <t>Sophomore Year Spring Courses</t>
  </si>
  <si>
    <t>SEM</t>
  </si>
  <si>
    <t>CR</t>
  </si>
  <si>
    <t>SGR courses</t>
  </si>
  <si>
    <t>Junior Year Fall Course</t>
  </si>
  <si>
    <t>Junior Year Spring Courses</t>
  </si>
  <si>
    <t>Senior Year Fall Courses</t>
  </si>
  <si>
    <t>Senior Year Spring Courses</t>
  </si>
  <si>
    <t>SGR #4</t>
  </si>
  <si>
    <t>Written Communication (6 credits)</t>
  </si>
  <si>
    <t>Oral Communication (3 credits)</t>
  </si>
  <si>
    <t>Social Sciences/Diversity (2 Disciplines, 6 credits)</t>
  </si>
  <si>
    <t>Humanities and Arts/Diversity (2 Disciplines, 6 credits)</t>
  </si>
  <si>
    <t>Mathematics (3 credits)</t>
  </si>
  <si>
    <t>Requirements for College/Major/Program/Other required courses</t>
  </si>
  <si>
    <t>Natural Sciences (6 credits)</t>
  </si>
  <si>
    <t>Course #</t>
  </si>
  <si>
    <t>TOTAL CREDITS</t>
  </si>
  <si>
    <t>Student ID#</t>
  </si>
  <si>
    <t>Minimum GPA</t>
  </si>
  <si>
    <t>GR</t>
  </si>
  <si>
    <t>SGR #3</t>
  </si>
  <si>
    <t>CSC 150</t>
  </si>
  <si>
    <t xml:space="preserve">Computer Science I </t>
  </si>
  <si>
    <t xml:space="preserve">ENGL 101 </t>
  </si>
  <si>
    <t xml:space="preserve">Compostion I (SGR 1) </t>
  </si>
  <si>
    <t>MATH 123</t>
  </si>
  <si>
    <t xml:space="preserve">Calculus I (SGR 5) </t>
  </si>
  <si>
    <t xml:space="preserve">Placement </t>
  </si>
  <si>
    <t xml:space="preserve">Social Sciences/Diversity (SGR 3) </t>
  </si>
  <si>
    <t xml:space="preserve">SPCM 101 </t>
  </si>
  <si>
    <t xml:space="preserve">Fundamentals of Speech (SGR 2) </t>
  </si>
  <si>
    <t>CSC 250</t>
  </si>
  <si>
    <t xml:space="preserve">Computer Science II </t>
  </si>
  <si>
    <t>MATH 125</t>
  </si>
  <si>
    <t xml:space="preserve">Calculus II </t>
  </si>
  <si>
    <t>CSC 300</t>
  </si>
  <si>
    <t xml:space="preserve">Data Structures </t>
  </si>
  <si>
    <t>CSC 314</t>
  </si>
  <si>
    <t xml:space="preserve">Assembly Language </t>
  </si>
  <si>
    <t xml:space="preserve">SGR #6 </t>
  </si>
  <si>
    <t xml:space="preserve">Natural Science Sequence (SGR 6) </t>
  </si>
  <si>
    <t>CSC 317</t>
  </si>
  <si>
    <t xml:space="preserve">Computer Org and Arch </t>
  </si>
  <si>
    <t>MATH 316</t>
  </si>
  <si>
    <t xml:space="preserve">Discrete Math </t>
  </si>
  <si>
    <t xml:space="preserve">Humanities/Arts Diversity (SGR 4) </t>
  </si>
  <si>
    <t>SGR #6</t>
  </si>
  <si>
    <t>CSC 354</t>
  </si>
  <si>
    <t xml:space="preserve">Systems Programming </t>
  </si>
  <si>
    <t>CSC 445</t>
  </si>
  <si>
    <t>MATH 374</t>
  </si>
  <si>
    <t xml:space="preserve">Scientific Compuation I </t>
  </si>
  <si>
    <t xml:space="preserve">Natural Science </t>
  </si>
  <si>
    <t>CSC 446</t>
  </si>
  <si>
    <t xml:space="preserve">Complier Construction </t>
  </si>
  <si>
    <t>ENGL 277</t>
  </si>
  <si>
    <t xml:space="preserve">Technical Writing in Engineering </t>
  </si>
  <si>
    <t>STAT 281</t>
  </si>
  <si>
    <t xml:space="preserve">Statistical Methods I </t>
  </si>
  <si>
    <t>CSC 456</t>
  </si>
  <si>
    <t>Operating Systems</t>
  </si>
  <si>
    <t>CSC 346</t>
  </si>
  <si>
    <t xml:space="preserve">Object Oriented Programming </t>
  </si>
  <si>
    <t>CSC 461</t>
  </si>
  <si>
    <t xml:space="preserve">Programming Language </t>
  </si>
  <si>
    <t>CSC 484</t>
  </si>
  <si>
    <t xml:space="preserve">Database Management </t>
  </si>
  <si>
    <t>Academic and Graduation Requirements</t>
  </si>
  <si>
    <t>BIOL 151/ CHEM 112/PHYS 111/PHYS 211</t>
  </si>
  <si>
    <t xml:space="preserve">Choose one of the following: </t>
  </si>
  <si>
    <t>CSC ELEC</t>
  </si>
  <si>
    <t>Applied electives credits from courses numbered 300 or above.</t>
  </si>
  <si>
    <t>The rest may be from a support discipline and must support a coherent field of study.</t>
  </si>
  <si>
    <t>Electives: 12</t>
  </si>
  <si>
    <t>Computer Networking Emphasis:</t>
  </si>
  <si>
    <t>ET 370-370L - Computer Systems and Lab Credits: 4</t>
  </si>
  <si>
    <t>ET 472-472L - Networking I and Lab Credits: 4</t>
  </si>
  <si>
    <t>Game Programming Emphasis:</t>
  </si>
  <si>
    <t>EE 347-347L - Microcontroller Systems Design and Lab Credits: 3</t>
  </si>
  <si>
    <t>SE 440 - Embedded Systems Credits: 3</t>
  </si>
  <si>
    <t>Information Technology Management Emphasis:</t>
  </si>
  <si>
    <t>CSC 205 - Advanced Computer Applications (COM) Credits: 3</t>
  </si>
  <si>
    <t>CSC 325 - Management Information Systems (COM) Credits: 3</t>
  </si>
  <si>
    <t>CSC 484 - Database Management Systems (COM) Credits: 3</t>
  </si>
  <si>
    <t>Software Engineering Emphasis:</t>
  </si>
  <si>
    <t>SE 410 - Software Test and Quality Assurance Credits: 3</t>
  </si>
  <si>
    <t>Course Title/Credits</t>
  </si>
  <si>
    <t>CSC Elective Course Options</t>
  </si>
  <si>
    <t>CSC 105 or consent</t>
  </si>
  <si>
    <t>BIOL 151, CHEM 112, PHYS 111 OR PHYS 211</t>
  </si>
  <si>
    <t>BIOL 153, CHEM 114, PHYS 113 OR PHYS 213</t>
  </si>
  <si>
    <t>CSC 150 (&gt;=C)</t>
  </si>
  <si>
    <t>Placement</t>
  </si>
  <si>
    <t>P-CSC 150, MATH 125, CO-MATH 215</t>
  </si>
  <si>
    <t>CSC ELECTIVE OPTION</t>
  </si>
  <si>
    <t>MATH 102 or higher</t>
  </si>
  <si>
    <t>Other Required Coursework:</t>
  </si>
  <si>
    <t>*All CSC and SE requires grade &gt;= C</t>
  </si>
  <si>
    <t>FROM CSC ELECTIVES,  (requires grade &gt;= C)</t>
  </si>
  <si>
    <t>SE 305</t>
  </si>
  <si>
    <t>Found. Of Software Engineering</t>
  </si>
  <si>
    <t>SE 306</t>
  </si>
  <si>
    <t>Software Project Management &amp; Testing</t>
  </si>
  <si>
    <t>Senior Design I</t>
  </si>
  <si>
    <t>Senior Design II</t>
  </si>
  <si>
    <t>Approved Elective</t>
  </si>
  <si>
    <t>Other Required Courses</t>
  </si>
  <si>
    <t>College of Engineering Requirements</t>
  </si>
  <si>
    <t>INFO 102</t>
  </si>
  <si>
    <t xml:space="preserve">Social and Ethical Aspects of Informatics (SGR 3) </t>
  </si>
  <si>
    <t>CSC 465</t>
  </si>
  <si>
    <t>CSC 464</t>
  </si>
  <si>
    <t>MATH 250</t>
  </si>
  <si>
    <t>Math for Computer Science</t>
  </si>
  <si>
    <t xml:space="preserve">Intro to Theory of Computation </t>
  </si>
  <si>
    <t>GE 101</t>
  </si>
  <si>
    <t>Introduction to Eng and Tech. Professions</t>
  </si>
  <si>
    <t>2017-2018 Undergraduate Catalog</t>
  </si>
  <si>
    <t>CSC 101L</t>
  </si>
  <si>
    <t>Introduction to Computer Science Lab</t>
  </si>
  <si>
    <t>CSC 244</t>
  </si>
  <si>
    <t>CSC 244L</t>
  </si>
  <si>
    <t>CSC 303</t>
  </si>
  <si>
    <t>Ethical and Security Issues in Computer Science</t>
  </si>
  <si>
    <t>B.S. in Computer Science
Major: Computer Science
2017-2018 Sample 4-Year Plan</t>
  </si>
  <si>
    <t>Student Phone #</t>
  </si>
  <si>
    <t>Minor/Career Interest</t>
  </si>
  <si>
    <t>Comments/Notes</t>
  </si>
  <si>
    <t xml:space="preserve">For more information on Honors College program requirements and to view the Honors Academic Advising Guide Sheet:  </t>
  </si>
  <si>
    <t>http://www.sdstate.edu/van-d-and-barbara-b-fishback-honors</t>
  </si>
  <si>
    <r>
      <t>CSC 150</t>
    </r>
    <r>
      <rPr>
        <b/>
        <sz val="10"/>
        <rFont val="Times New Roman"/>
        <family val="1"/>
      </rPr>
      <t>, (requires grade &gt;= C)</t>
    </r>
  </si>
  <si>
    <r>
      <t xml:space="preserve">CSC 300, </t>
    </r>
    <r>
      <rPr>
        <b/>
        <sz val="10"/>
        <rFont val="Times New Roman"/>
        <family val="1"/>
      </rPr>
      <t>(requires grade &gt;= C)</t>
    </r>
  </si>
  <si>
    <r>
      <t xml:space="preserve">CSC 300, CSC 314, </t>
    </r>
    <r>
      <rPr>
        <b/>
        <sz val="10"/>
        <rFont val="Times New Roman"/>
        <family val="1"/>
      </rPr>
      <t>(requires grade &gt;= C)</t>
    </r>
  </si>
  <si>
    <r>
      <rPr>
        <b/>
        <sz val="10"/>
        <color rgb="FFFF0000"/>
        <rFont val="Times New Roman"/>
        <family val="1"/>
      </rPr>
      <t>SE 305,</t>
    </r>
    <r>
      <rPr>
        <b/>
        <sz val="10"/>
        <rFont val="Times New Roman"/>
        <family val="1"/>
      </rPr>
      <t xml:space="preserve"> (requires grade &gt;= C)</t>
    </r>
  </si>
  <si>
    <r>
      <t xml:space="preserve">CSC 250, MATH 250, MATH 316, </t>
    </r>
    <r>
      <rPr>
        <b/>
        <sz val="10"/>
        <rFont val="Times New Roman"/>
        <family val="1"/>
      </rPr>
      <t>(requires grade &gt;= C)</t>
    </r>
  </si>
  <si>
    <r>
      <t xml:space="preserve">CSC 300, CSC 445, </t>
    </r>
    <r>
      <rPr>
        <b/>
        <sz val="10"/>
        <rFont val="Times New Roman"/>
        <family val="1"/>
      </rPr>
      <t>(requires grade &gt;= C)</t>
    </r>
  </si>
  <si>
    <r>
      <t xml:space="preserve">SE 306, </t>
    </r>
    <r>
      <rPr>
        <b/>
        <sz val="10"/>
        <rFont val="Times New Roman"/>
        <family val="1"/>
      </rPr>
      <t>(requires grade &gt;= C)</t>
    </r>
  </si>
  <si>
    <r>
      <rPr>
        <b/>
        <sz val="10"/>
        <rFont val="Times New Roman"/>
        <family val="1"/>
      </rPr>
      <t xml:space="preserve">Students are not limited to this plan; it is meant to be used as a guide for planning purposes in consultation with your advisor. The sample schedule is one possible path to completing your degree within four years.  </t>
    </r>
    <r>
      <rPr>
        <b/>
        <sz val="10"/>
        <color rgb="FFFF0000"/>
        <rFont val="Times New Roman"/>
        <family val="1"/>
      </rPr>
      <t xml:space="preserve">
Information Subject to Change.  This is not a contract.  For official program requirements, please refer to the undergraduate catalog at: http: //catalog.sdstate.edu/. </t>
    </r>
  </si>
  <si>
    <r>
      <t>CSC 250,</t>
    </r>
    <r>
      <rPr>
        <b/>
        <sz val="10"/>
        <rFont val="Times New Roman"/>
        <family val="1"/>
      </rPr>
      <t xml:space="preserve"> (requires grade &gt;= C)</t>
    </r>
  </si>
  <si>
    <r>
      <t xml:space="preserve">CSC 250, </t>
    </r>
    <r>
      <rPr>
        <b/>
        <sz val="10"/>
        <rFont val="Times New Roman"/>
        <family val="1"/>
      </rPr>
      <t>(requires grade &gt;= C)</t>
    </r>
  </si>
  <si>
    <t>Major Courses</t>
  </si>
  <si>
    <t>System Gen Ed Requirements  (SGR)</t>
  </si>
  <si>
    <r>
      <t xml:space="preserve">CSc 317, </t>
    </r>
    <r>
      <rPr>
        <b/>
        <sz val="10"/>
        <rFont val="Times New Roman"/>
        <family val="1"/>
      </rPr>
      <t>(requires grade &gt;= C)</t>
    </r>
  </si>
  <si>
    <r>
      <t xml:space="preserve">At least </t>
    </r>
    <r>
      <rPr>
        <b/>
        <sz val="11"/>
        <color theme="1"/>
        <rFont val="Times New Roman"/>
        <family val="1"/>
      </rPr>
      <t>9 of the credits from CSC and SE courses</t>
    </r>
    <r>
      <rPr>
        <sz val="11"/>
        <color theme="1"/>
        <rFont val="Times New Roman"/>
        <family val="1"/>
      </rPr>
      <t>.</t>
    </r>
  </si>
  <si>
    <r>
      <t xml:space="preserve">The degree program includes 12 credits of elective coursework of which all must be 300 level or higher and 9 of the 12 credits must be in approved CS or SE courses. This elective flexibility allows a student to pick a technical and non-technical course program that best suits his/her needs and interests. In addition to the graduation requirements and academic performance specified in this catalog, to earn the Bachelor of Science degree in Computer Science a student must </t>
    </r>
    <r>
      <rPr>
        <b/>
        <sz val="11"/>
        <color rgb="FFFF0000"/>
        <rFont val="Times New Roman"/>
        <family val="1"/>
      </rPr>
      <t>pass all CSC and SE courses with a grade of C or better</t>
    </r>
    <r>
      <rPr>
        <sz val="11"/>
        <color theme="1"/>
        <rFont val="Times New Roman"/>
        <family val="1"/>
      </rPr>
      <t>. All graduating seniors are required to take the Computer Science exit examination, which is given once per semester.</t>
    </r>
  </si>
  <si>
    <t>Advising and Student Notes</t>
  </si>
  <si>
    <t>Digital Logic</t>
  </si>
  <si>
    <t>Digital Logic Lab</t>
  </si>
  <si>
    <r>
      <rPr>
        <b/>
        <sz val="10"/>
        <color rgb="FFFF0000"/>
        <rFont val="Times New Roman"/>
        <family val="1"/>
      </rPr>
      <t xml:space="preserve">CSC 464 </t>
    </r>
    <r>
      <rPr>
        <b/>
        <sz val="10"/>
        <rFont val="Times New Roman"/>
        <family val="1"/>
      </rPr>
      <t xml:space="preserve"> (requires grade &gt;= C)</t>
    </r>
  </si>
  <si>
    <t>Total SGRs</t>
  </si>
  <si>
    <t>CSC 474 - Computer Networks Credits: 3</t>
  </si>
  <si>
    <t>CSC 447 - Artificial Intelligence (COM) Credits: 3</t>
  </si>
  <si>
    <t>CSC 450 - Game Programming Credits: 3</t>
  </si>
  <si>
    <r>
      <rPr>
        <b/>
        <sz val="10"/>
        <color rgb="FFFF0000"/>
        <rFont val="Times New Roman"/>
        <family val="1"/>
      </rPr>
      <t>Prerequisites</t>
    </r>
    <r>
      <rPr>
        <b/>
        <sz val="10"/>
        <rFont val="Times New Roman"/>
        <family val="1"/>
      </rPr>
      <t>/Comments</t>
    </r>
  </si>
  <si>
    <t>SE 320 - Software Requirements and Formal Specifications Credits: 3</t>
  </si>
  <si>
    <t>SE 330 - Human Factors and User Interface Credits: 3</t>
  </si>
  <si>
    <t>ENGL 101, GE 101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</si>
</sst>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mm/dd/yy;@"/>
  </numFmts>
  <fonts count="42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u/>
      <sz val="11"/>
      <color theme="10"/>
      <name val="Calibri"/>
      <family val="2"/>
      <scheme val="minor"/>
    </font>
    <font>
      <b/>
      <sz val="12"/>
      <name val="Calibri"/>
      <family val="2"/>
    </font>
    <font>
      <sz val="9"/>
      <name val="Calibri"/>
      <family val="2"/>
    </font>
    <font>
      <b/>
      <sz val="10"/>
      <name val="Calibri"/>
      <family val="2"/>
    </font>
    <font>
      <sz val="10"/>
      <name val="Calibri"/>
      <family val="2"/>
    </font>
    <font>
      <b/>
      <sz val="9"/>
      <name val="Calibri"/>
      <family val="2"/>
    </font>
    <font>
      <b/>
      <sz val="9"/>
      <color rgb="FF0070C0"/>
      <name val="Calibri"/>
      <family val="2"/>
    </font>
    <font>
      <i/>
      <u/>
      <sz val="9"/>
      <name val="Calibri"/>
      <family val="2"/>
    </font>
    <font>
      <sz val="11"/>
      <color theme="1"/>
      <name val="Calibri"/>
      <family val="2"/>
    </font>
    <font>
      <sz val="10"/>
      <color theme="1"/>
      <name val="Calibri"/>
      <family val="2"/>
    </font>
    <font>
      <sz val="10"/>
      <color rgb="FFFF0000"/>
      <name val="Calibri"/>
      <family val="2"/>
    </font>
    <font>
      <sz val="9"/>
      <name val="Calibri"/>
      <family val="2"/>
      <scheme val="minor"/>
    </font>
    <font>
      <sz val="7"/>
      <name val="Calibri"/>
      <family val="2"/>
    </font>
    <font>
      <b/>
      <sz val="14"/>
      <color theme="1"/>
      <name val="Times New Roman"/>
      <family val="1"/>
    </font>
    <font>
      <b/>
      <sz val="10"/>
      <name val="Times New Roman"/>
      <family val="1"/>
    </font>
    <font>
      <sz val="10"/>
      <name val="Times New Roman"/>
      <family val="1"/>
    </font>
    <font>
      <sz val="10"/>
      <color theme="1"/>
      <name val="Times New Roman"/>
      <family val="1"/>
    </font>
    <font>
      <b/>
      <sz val="10"/>
      <color rgb="FFFF0000"/>
      <name val="Times New Roman"/>
      <family val="1"/>
    </font>
    <font>
      <sz val="10"/>
      <color rgb="FFFF0000"/>
      <name val="Times New Roman"/>
      <family val="1"/>
    </font>
    <font>
      <b/>
      <sz val="10"/>
      <color rgb="FFC00000"/>
      <name val="Times New Roman"/>
      <family val="1"/>
    </font>
    <font>
      <b/>
      <sz val="10"/>
      <color rgb="FF0070C0"/>
      <name val="Times New Roman"/>
      <family val="1"/>
    </font>
    <font>
      <sz val="9"/>
      <name val="Times New Roman"/>
      <family val="1"/>
    </font>
    <font>
      <sz val="10"/>
      <color rgb="FF000000"/>
      <name val="Times New Roman"/>
      <family val="1"/>
    </font>
    <font>
      <i/>
      <u/>
      <sz val="10"/>
      <name val="Times New Roman"/>
      <family val="1"/>
    </font>
    <font>
      <b/>
      <sz val="14"/>
      <name val="Times New Roman"/>
      <family val="1"/>
    </font>
    <font>
      <b/>
      <sz val="10"/>
      <color theme="1"/>
      <name val="Times New Roman"/>
      <family val="1"/>
    </font>
    <font>
      <b/>
      <u/>
      <sz val="10"/>
      <name val="Times New Roman"/>
      <family val="1"/>
    </font>
    <font>
      <u/>
      <sz val="10"/>
      <color theme="10"/>
      <name val="Times New Roman"/>
      <family val="1"/>
    </font>
    <font>
      <b/>
      <u/>
      <sz val="9"/>
      <name val="Times New Roman"/>
      <family val="1"/>
    </font>
    <font>
      <b/>
      <sz val="14"/>
      <color rgb="FF000000"/>
      <name val="Times New Roman"/>
      <family val="1"/>
    </font>
    <font>
      <b/>
      <sz val="18"/>
      <color theme="1"/>
      <name val="Times New Roman"/>
      <family val="1"/>
    </font>
    <font>
      <sz val="11"/>
      <color theme="1"/>
      <name val="Times New Roman"/>
      <family val="1"/>
    </font>
    <font>
      <b/>
      <sz val="11"/>
      <color theme="1"/>
      <name val="Times New Roman"/>
      <family val="1"/>
    </font>
    <font>
      <b/>
      <sz val="12"/>
      <color theme="1"/>
      <name val="Times New Roman"/>
      <family val="1"/>
    </font>
    <font>
      <sz val="9"/>
      <color rgb="FFFF0000"/>
      <name val="Times New Roman"/>
      <family val="1"/>
    </font>
    <font>
      <sz val="11"/>
      <name val="Times New Roman"/>
      <family val="1"/>
    </font>
    <font>
      <b/>
      <sz val="12"/>
      <name val="Times New Roman"/>
      <family val="1"/>
    </font>
    <font>
      <b/>
      <sz val="11"/>
      <color rgb="FFFF0000"/>
      <name val="Times New Roman"/>
      <family val="1"/>
    </font>
    <font>
      <b/>
      <sz val="1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rgb="FFFFFF99"/>
        <bgColor rgb="FF000000"/>
      </patternFill>
    </fill>
    <fill>
      <patternFill patternType="solid">
        <fgColor rgb="FFFFFF99"/>
        <bgColor indexed="64"/>
      </patternFill>
    </fill>
    <fill>
      <patternFill patternType="solid">
        <fgColor rgb="FFCCFF33"/>
        <bgColor indexed="64"/>
      </patternFill>
    </fill>
    <fill>
      <patternFill patternType="solid">
        <fgColor rgb="FFCCFF33"/>
        <bgColor rgb="FF000000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 tint="0.59999389629810485"/>
        <bgColor indexed="64"/>
      </patternFill>
    </fill>
  </fills>
  <borders count="3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hair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medium">
        <color auto="1"/>
      </top>
      <bottom style="double">
        <color auto="1"/>
      </bottom>
      <diagonal/>
    </border>
    <border>
      <left/>
      <right style="medium">
        <color auto="1"/>
      </right>
      <top style="medium">
        <color auto="1"/>
      </top>
      <bottom style="double">
        <color auto="1"/>
      </bottom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auto="1"/>
      </left>
      <right/>
      <top/>
      <bottom style="thin">
        <color indexed="64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double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5">
    <xf numFmtId="0" fontId="0" fillId="0" borderId="0"/>
    <xf numFmtId="0" fontId="1" fillId="0" borderId="0"/>
    <xf numFmtId="0" fontId="2" fillId="0" borderId="0"/>
    <xf numFmtId="0" fontId="3" fillId="0" borderId="0" applyNumberFormat="0" applyFill="0" applyBorder="0" applyAlignment="0" applyProtection="0"/>
    <xf numFmtId="0" fontId="1" fillId="0" borderId="0"/>
  </cellStyleXfs>
  <cellXfs count="268">
    <xf numFmtId="0" fontId="0" fillId="0" borderId="0" xfId="0"/>
    <xf numFmtId="0" fontId="11" fillId="0" borderId="0" xfId="0" applyFont="1" applyFill="1" applyBorder="1"/>
    <xf numFmtId="0" fontId="12" fillId="0" borderId="0" xfId="0" applyFont="1" applyFill="1" applyBorder="1"/>
    <xf numFmtId="16" fontId="12" fillId="0" borderId="0" xfId="0" applyNumberFormat="1" applyFont="1" applyFill="1" applyBorder="1"/>
    <xf numFmtId="0" fontId="7" fillId="0" borderId="0" xfId="0" applyFont="1" applyFill="1" applyBorder="1"/>
    <xf numFmtId="0" fontId="7" fillId="0" borderId="0" xfId="0" quotePrefix="1" applyFont="1" applyFill="1" applyBorder="1"/>
    <xf numFmtId="16" fontId="13" fillId="0" borderId="0" xfId="0" applyNumberFormat="1" applyFont="1" applyFill="1" applyBorder="1"/>
    <xf numFmtId="0" fontId="5" fillId="0" borderId="0" xfId="2" applyFont="1" applyFill="1" applyBorder="1" applyAlignment="1" applyProtection="1">
      <alignment horizontal="center"/>
    </xf>
    <xf numFmtId="0" fontId="8" fillId="0" borderId="0" xfId="2" applyFont="1" applyFill="1" applyBorder="1" applyAlignment="1" applyProtection="1">
      <alignment horizontal="center"/>
    </xf>
    <xf numFmtId="0" fontId="5" fillId="0" borderId="0" xfId="2" applyFont="1" applyFill="1" applyBorder="1" applyProtection="1"/>
    <xf numFmtId="0" fontId="7" fillId="0" borderId="0" xfId="2" applyFont="1" applyFill="1" applyBorder="1" applyAlignment="1" applyProtection="1">
      <alignment horizontal="center"/>
    </xf>
    <xf numFmtId="0" fontId="5" fillId="0" borderId="0" xfId="2" applyFont="1" applyFill="1" applyBorder="1" applyAlignment="1" applyProtection="1">
      <alignment horizontal="left"/>
    </xf>
    <xf numFmtId="0" fontId="14" fillId="0" borderId="0" xfId="2" applyFont="1" applyFill="1" applyAlignment="1" applyProtection="1">
      <alignment horizontal="left"/>
    </xf>
    <xf numFmtId="0" fontId="14" fillId="0" borderId="0" xfId="2" applyFont="1" applyFill="1" applyProtection="1"/>
    <xf numFmtId="0" fontId="9" fillId="0" borderId="0" xfId="2" applyFont="1" applyFill="1" applyBorder="1" applyAlignment="1" applyProtection="1">
      <alignment horizontal="center"/>
    </xf>
    <xf numFmtId="0" fontId="10" fillId="0" borderId="0" xfId="2" applyFont="1" applyFill="1" applyBorder="1" applyAlignment="1" applyProtection="1">
      <alignment horizontal="center"/>
    </xf>
    <xf numFmtId="0" fontId="15" fillId="0" borderId="0" xfId="2" applyFont="1" applyFill="1" applyBorder="1" applyAlignment="1" applyProtection="1">
      <alignment horizontal="left"/>
    </xf>
    <xf numFmtId="0" fontId="4" fillId="0" borderId="0" xfId="2" applyFont="1" applyFill="1" applyBorder="1" applyAlignment="1" applyProtection="1"/>
    <xf numFmtId="0" fontId="7" fillId="0" borderId="0" xfId="0" applyFont="1" applyFill="1" applyBorder="1" applyAlignment="1" applyProtection="1">
      <alignment horizontal="center"/>
    </xf>
    <xf numFmtId="0" fontId="6" fillId="0" borderId="0" xfId="0" applyFont="1" applyFill="1" applyBorder="1" applyProtection="1"/>
    <xf numFmtId="0" fontId="5" fillId="0" borderId="0" xfId="0" applyFont="1" applyFill="1" applyBorder="1" applyAlignment="1" applyProtection="1">
      <alignment horizontal="center"/>
    </xf>
    <xf numFmtId="0" fontId="5" fillId="0" borderId="0" xfId="0" applyFont="1" applyFill="1" applyBorder="1" applyAlignment="1" applyProtection="1">
      <alignment horizontal="left"/>
    </xf>
    <xf numFmtId="0" fontId="5" fillId="0" borderId="0" xfId="0" applyFont="1" applyFill="1" applyBorder="1" applyProtection="1"/>
    <xf numFmtId="0" fontId="14" fillId="0" borderId="0" xfId="4" applyFont="1" applyFill="1" applyProtection="1"/>
    <xf numFmtId="0" fontId="8" fillId="0" borderId="0" xfId="0" applyFont="1" applyFill="1" applyBorder="1" applyProtection="1"/>
    <xf numFmtId="0" fontId="5" fillId="6" borderId="3" xfId="0" applyFont="1" applyFill="1" applyBorder="1" applyProtection="1">
      <protection locked="0"/>
    </xf>
    <xf numFmtId="0" fontId="14" fillId="6" borderId="3" xfId="2" applyFont="1" applyFill="1" applyBorder="1" applyProtection="1">
      <protection locked="0"/>
    </xf>
    <xf numFmtId="0" fontId="5" fillId="6" borderId="3" xfId="2" applyFont="1" applyFill="1" applyBorder="1" applyProtection="1">
      <protection locked="0"/>
    </xf>
    <xf numFmtId="0" fontId="17" fillId="0" borderId="12" xfId="4" applyFont="1" applyBorder="1" applyAlignment="1" applyProtection="1">
      <alignment horizontal="right"/>
    </xf>
    <xf numFmtId="0" fontId="17" fillId="0" borderId="1" xfId="4" applyFont="1" applyFill="1" applyBorder="1" applyAlignment="1" applyProtection="1">
      <protection locked="0"/>
    </xf>
    <xf numFmtId="0" fontId="17" fillId="0" borderId="0" xfId="4" applyFont="1" applyFill="1" applyBorder="1" applyAlignment="1" applyProtection="1"/>
    <xf numFmtId="0" fontId="17" fillId="0" borderId="0" xfId="4" applyFont="1" applyBorder="1" applyAlignment="1" applyProtection="1">
      <alignment horizontal="right" wrapText="1"/>
    </xf>
    <xf numFmtId="0" fontId="17" fillId="0" borderId="12" xfId="4" applyFont="1" applyBorder="1" applyAlignment="1" applyProtection="1">
      <alignment horizontal="right" wrapText="1"/>
    </xf>
    <xf numFmtId="2" fontId="20" fillId="0" borderId="2" xfId="4" applyNumberFormat="1" applyFont="1" applyFill="1" applyBorder="1" applyAlignment="1" applyProtection="1">
      <alignment horizontal="center"/>
    </xf>
    <xf numFmtId="0" fontId="21" fillId="0" borderId="0" xfId="4" applyFont="1" applyFill="1" applyBorder="1" applyAlignment="1" applyProtection="1">
      <alignment horizontal="center"/>
    </xf>
    <xf numFmtId="0" fontId="20" fillId="7" borderId="3" xfId="2" applyFont="1" applyFill="1" applyBorder="1" applyAlignment="1" applyProtection="1">
      <alignment horizontal="center"/>
    </xf>
    <xf numFmtId="0" fontId="17" fillId="0" borderId="0" xfId="4" applyFont="1" applyFill="1" applyBorder="1" applyAlignment="1" applyProtection="1">
      <alignment horizontal="center"/>
    </xf>
    <xf numFmtId="0" fontId="18" fillId="0" borderId="0" xfId="4" applyFont="1" applyFill="1" applyBorder="1" applyAlignment="1" applyProtection="1">
      <alignment horizontal="center"/>
    </xf>
    <xf numFmtId="0" fontId="18" fillId="0" borderId="0" xfId="4" applyFont="1" applyFill="1" applyBorder="1" applyProtection="1"/>
    <xf numFmtId="0" fontId="18" fillId="0" borderId="15" xfId="4" applyFont="1" applyFill="1" applyBorder="1" applyAlignment="1" applyProtection="1">
      <alignment horizontal="center"/>
    </xf>
    <xf numFmtId="0" fontId="23" fillId="0" borderId="0" xfId="2" applyFont="1" applyFill="1" applyBorder="1" applyAlignment="1" applyProtection="1">
      <alignment horizontal="center"/>
    </xf>
    <xf numFmtId="0" fontId="18" fillId="0" borderId="0" xfId="2" applyFont="1" applyFill="1" applyBorder="1" applyAlignment="1" applyProtection="1">
      <alignment horizontal="center"/>
    </xf>
    <xf numFmtId="0" fontId="24" fillId="0" borderId="0" xfId="2" applyFont="1" applyFill="1" applyBorder="1" applyProtection="1"/>
    <xf numFmtId="0" fontId="18" fillId="0" borderId="15" xfId="2" applyFont="1" applyFill="1" applyBorder="1" applyAlignment="1" applyProtection="1">
      <alignment horizontal="center"/>
    </xf>
    <xf numFmtId="0" fontId="18" fillId="0" borderId="0" xfId="2" applyFont="1" applyFill="1" applyBorder="1" applyProtection="1"/>
    <xf numFmtId="0" fontId="18" fillId="0" borderId="0" xfId="2" applyFont="1" applyFill="1" applyBorder="1" applyAlignment="1" applyProtection="1">
      <alignment horizontal="left"/>
    </xf>
    <xf numFmtId="0" fontId="18" fillId="0" borderId="4" xfId="2" applyFont="1" applyFill="1" applyBorder="1" applyAlignment="1" applyProtection="1">
      <alignment horizontal="center"/>
    </xf>
    <xf numFmtId="0" fontId="18" fillId="0" borderId="0" xfId="2" quotePrefix="1" applyFont="1" applyFill="1" applyBorder="1" applyAlignment="1" applyProtection="1">
      <alignment horizontal="right"/>
    </xf>
    <xf numFmtId="0" fontId="18" fillId="0" borderId="12" xfId="2" applyFont="1" applyFill="1" applyBorder="1" applyProtection="1"/>
    <xf numFmtId="0" fontId="18" fillId="0" borderId="5" xfId="2" applyFont="1" applyFill="1" applyBorder="1" applyAlignment="1" applyProtection="1">
      <alignment horizontal="left"/>
    </xf>
    <xf numFmtId="0" fontId="18" fillId="0" borderId="12" xfId="2" applyFont="1" applyFill="1" applyBorder="1" applyAlignment="1" applyProtection="1">
      <alignment horizontal="left"/>
    </xf>
    <xf numFmtId="0" fontId="18" fillId="0" borderId="15" xfId="2" applyFont="1" applyFill="1" applyBorder="1" applyAlignment="1" applyProtection="1">
      <alignment horizontal="left"/>
    </xf>
    <xf numFmtId="0" fontId="18" fillId="0" borderId="25" xfId="2" applyFont="1" applyFill="1" applyBorder="1" applyProtection="1"/>
    <xf numFmtId="0" fontId="18" fillId="0" borderId="9" xfId="2" applyFont="1" applyFill="1" applyBorder="1" applyProtection="1"/>
    <xf numFmtId="0" fontId="18" fillId="0" borderId="0" xfId="2" quotePrefix="1" applyFont="1" applyFill="1" applyBorder="1" applyAlignment="1" applyProtection="1">
      <alignment horizontal="left"/>
    </xf>
    <xf numFmtId="0" fontId="18" fillId="0" borderId="0" xfId="0" applyFont="1" applyFill="1" applyBorder="1" applyProtection="1"/>
    <xf numFmtId="0" fontId="18" fillId="2" borderId="26" xfId="2" applyFont="1" applyFill="1" applyBorder="1" applyProtection="1"/>
    <xf numFmtId="0" fontId="25" fillId="2" borderId="8" xfId="2" applyFont="1" applyFill="1" applyBorder="1" applyAlignment="1" applyProtection="1">
      <alignment horizontal="left" readingOrder="1"/>
    </xf>
    <xf numFmtId="0" fontId="26" fillId="0" borderId="0" xfId="2" applyFont="1" applyFill="1" applyBorder="1" applyAlignment="1" applyProtection="1">
      <alignment horizontal="center"/>
    </xf>
    <xf numFmtId="0" fontId="17" fillId="0" borderId="0" xfId="2" applyFont="1" applyFill="1" applyBorder="1" applyAlignment="1" applyProtection="1">
      <alignment horizontal="right"/>
    </xf>
    <xf numFmtId="0" fontId="17" fillId="5" borderId="26" xfId="2" applyFont="1" applyFill="1" applyBorder="1" applyProtection="1"/>
    <xf numFmtId="0" fontId="25" fillId="0" borderId="0" xfId="2" applyFont="1" applyFill="1" applyBorder="1" applyAlignment="1" applyProtection="1">
      <alignment horizontal="left" readingOrder="1"/>
    </xf>
    <xf numFmtId="0" fontId="25" fillId="0" borderId="0" xfId="2" applyFont="1" applyFill="1" applyBorder="1" applyAlignment="1" applyProtection="1">
      <alignment horizontal="center"/>
    </xf>
    <xf numFmtId="0" fontId="17" fillId="0" borderId="0" xfId="4" applyFont="1" applyBorder="1" applyAlignment="1" applyProtection="1">
      <alignment horizontal="right"/>
    </xf>
    <xf numFmtId="0" fontId="21" fillId="0" borderId="0" xfId="4" applyFont="1" applyBorder="1" applyAlignment="1" applyProtection="1">
      <alignment horizontal="center"/>
    </xf>
    <xf numFmtId="0" fontId="20" fillId="0" borderId="0" xfId="4" applyFont="1" applyFill="1" applyBorder="1" applyAlignment="1" applyProtection="1">
      <alignment horizontal="center"/>
    </xf>
    <xf numFmtId="0" fontId="20" fillId="0" borderId="0" xfId="0" applyFont="1" applyBorder="1" applyAlignment="1" applyProtection="1">
      <alignment horizontal="center"/>
    </xf>
    <xf numFmtId="0" fontId="20" fillId="0" borderId="0" xfId="0" applyFont="1" applyBorder="1" applyAlignment="1" applyProtection="1">
      <alignment horizontal="right"/>
    </xf>
    <xf numFmtId="164" fontId="22" fillId="0" borderId="0" xfId="4" applyNumberFormat="1" applyFont="1" applyFill="1" applyBorder="1" applyAlignment="1" applyProtection="1">
      <alignment horizontal="center"/>
    </xf>
    <xf numFmtId="164" fontId="22" fillId="0" borderId="15" xfId="4" applyNumberFormat="1" applyFont="1" applyFill="1" applyBorder="1" applyAlignment="1" applyProtection="1">
      <alignment horizontal="center"/>
    </xf>
    <xf numFmtId="0" fontId="18" fillId="0" borderId="12" xfId="0" applyFont="1" applyFill="1" applyBorder="1" applyProtection="1"/>
    <xf numFmtId="0" fontId="24" fillId="0" borderId="0" xfId="0" applyFont="1" applyFill="1" applyBorder="1" applyProtection="1"/>
    <xf numFmtId="0" fontId="18" fillId="0" borderId="0" xfId="0" applyFont="1" applyFill="1" applyBorder="1" applyAlignment="1" applyProtection="1">
      <alignment horizontal="center"/>
    </xf>
    <xf numFmtId="0" fontId="17" fillId="0" borderId="0" xfId="0" applyFont="1" applyFill="1" applyBorder="1" applyProtection="1"/>
    <xf numFmtId="0" fontId="29" fillId="0" borderId="0" xfId="0" applyFont="1" applyFill="1" applyBorder="1" applyAlignment="1" applyProtection="1">
      <alignment horizontal="center"/>
    </xf>
    <xf numFmtId="0" fontId="18" fillId="0" borderId="15" xfId="0" applyFont="1" applyFill="1" applyBorder="1" applyAlignment="1" applyProtection="1">
      <alignment horizontal="center"/>
    </xf>
    <xf numFmtId="0" fontId="18" fillId="0" borderId="0" xfId="0" applyFont="1" applyFill="1" applyBorder="1" applyAlignment="1" applyProtection="1">
      <alignment horizontal="left"/>
    </xf>
    <xf numFmtId="0" fontId="17" fillId="0" borderId="0" xfId="0" applyFont="1" applyFill="1" applyBorder="1" applyAlignment="1" applyProtection="1">
      <alignment horizontal="left"/>
    </xf>
    <xf numFmtId="0" fontId="24" fillId="0" borderId="0" xfId="2" applyFont="1" applyFill="1" applyBorder="1" applyAlignment="1" applyProtection="1">
      <alignment horizontal="center"/>
    </xf>
    <xf numFmtId="0" fontId="24" fillId="0" borderId="15" xfId="2" applyFont="1" applyFill="1" applyBorder="1" applyAlignment="1" applyProtection="1">
      <alignment horizontal="center"/>
    </xf>
    <xf numFmtId="0" fontId="24" fillId="0" borderId="15" xfId="2" applyFont="1" applyFill="1" applyBorder="1" applyProtection="1"/>
    <xf numFmtId="0" fontId="20" fillId="7" borderId="27" xfId="2" applyFont="1" applyFill="1" applyBorder="1" applyAlignment="1" applyProtection="1">
      <alignment horizontal="center"/>
    </xf>
    <xf numFmtId="0" fontId="18" fillId="0" borderId="28" xfId="2" applyFont="1" applyFill="1" applyBorder="1" applyAlignment="1" applyProtection="1">
      <alignment horizontal="left"/>
    </xf>
    <xf numFmtId="0" fontId="20" fillId="7" borderId="29" xfId="2" applyFont="1" applyFill="1" applyBorder="1" applyAlignment="1" applyProtection="1">
      <alignment horizontal="center"/>
    </xf>
    <xf numFmtId="0" fontId="17" fillId="0" borderId="19" xfId="2" applyFont="1" applyFill="1" applyBorder="1" applyProtection="1"/>
    <xf numFmtId="0" fontId="18" fillId="0" borderId="3" xfId="2" applyFont="1" applyFill="1" applyBorder="1" applyProtection="1"/>
    <xf numFmtId="0" fontId="17" fillId="0" borderId="3" xfId="2" applyFont="1" applyFill="1" applyBorder="1" applyAlignment="1" applyProtection="1">
      <alignment horizontal="center"/>
    </xf>
    <xf numFmtId="0" fontId="19" fillId="0" borderId="19" xfId="0" applyFont="1" applyFill="1" applyBorder="1" applyAlignment="1" applyProtection="1"/>
    <xf numFmtId="0" fontId="19" fillId="0" borderId="3" xfId="0" applyFont="1" applyFill="1" applyBorder="1" applyAlignment="1" applyProtection="1">
      <alignment wrapText="1"/>
    </xf>
    <xf numFmtId="0" fontId="17" fillId="0" borderId="3" xfId="2" applyFont="1" applyFill="1" applyBorder="1" applyAlignment="1" applyProtection="1">
      <alignment horizontal="left"/>
    </xf>
    <xf numFmtId="0" fontId="18" fillId="0" borderId="3" xfId="2" applyFont="1" applyFill="1" applyBorder="1" applyAlignment="1" applyProtection="1">
      <alignment horizontal="center"/>
    </xf>
    <xf numFmtId="0" fontId="18" fillId="0" borderId="3" xfId="2" applyFont="1" applyFill="1" applyBorder="1" applyAlignment="1" applyProtection="1">
      <alignment horizontal="center"/>
      <protection locked="0"/>
    </xf>
    <xf numFmtId="0" fontId="18" fillId="3" borderId="19" xfId="2" applyFont="1" applyFill="1" applyBorder="1" applyAlignment="1" applyProtection="1">
      <alignment horizontal="left"/>
    </xf>
    <xf numFmtId="0" fontId="18" fillId="3" borderId="3" xfId="2" applyFont="1" applyFill="1" applyBorder="1" applyAlignment="1" applyProtection="1">
      <alignment horizontal="left"/>
    </xf>
    <xf numFmtId="0" fontId="21" fillId="0" borderId="3" xfId="2" applyFont="1" applyFill="1" applyBorder="1" applyAlignment="1" applyProtection="1">
      <alignment horizontal="left"/>
    </xf>
    <xf numFmtId="0" fontId="18" fillId="3" borderId="19" xfId="2" applyFont="1" applyFill="1" applyBorder="1" applyProtection="1">
      <protection locked="0"/>
    </xf>
    <xf numFmtId="0" fontId="18" fillId="3" borderId="3" xfId="2" applyFont="1" applyFill="1" applyBorder="1" applyAlignment="1" applyProtection="1">
      <alignment horizontal="left"/>
      <protection locked="0"/>
    </xf>
    <xf numFmtId="0" fontId="18" fillId="0" borderId="3" xfId="2" applyFont="1" applyFill="1" applyBorder="1" applyAlignment="1" applyProtection="1">
      <alignment horizontal="left"/>
    </xf>
    <xf numFmtId="0" fontId="17" fillId="4" borderId="19" xfId="2" applyFont="1" applyFill="1" applyBorder="1" applyAlignment="1" applyProtection="1">
      <alignment horizontal="left"/>
    </xf>
    <xf numFmtId="0" fontId="17" fillId="4" borderId="3" xfId="2" applyFont="1" applyFill="1" applyBorder="1" applyAlignment="1" applyProtection="1">
      <alignment horizontal="left"/>
    </xf>
    <xf numFmtId="0" fontId="20" fillId="0" borderId="3" xfId="2" quotePrefix="1" applyFont="1" applyFill="1" applyBorder="1" applyAlignment="1" applyProtection="1">
      <alignment horizontal="left"/>
    </xf>
    <xf numFmtId="0" fontId="18" fillId="0" borderId="19" xfId="2" applyFont="1" applyFill="1" applyBorder="1" applyAlignment="1" applyProtection="1">
      <alignment horizontal="left"/>
    </xf>
    <xf numFmtId="0" fontId="18" fillId="3" borderId="19" xfId="2" applyFont="1" applyFill="1" applyBorder="1" applyAlignment="1" applyProtection="1">
      <alignment horizontal="left"/>
      <protection locked="0"/>
    </xf>
    <xf numFmtId="0" fontId="17" fillId="4" borderId="19" xfId="2" applyFont="1" applyFill="1" applyBorder="1" applyProtection="1"/>
    <xf numFmtId="0" fontId="17" fillId="4" borderId="3" xfId="0" applyFont="1" applyFill="1" applyBorder="1" applyProtection="1"/>
    <xf numFmtId="0" fontId="21" fillId="0" borderId="8" xfId="2" applyFont="1" applyFill="1" applyBorder="1" applyAlignment="1" applyProtection="1">
      <alignment horizontal="left"/>
    </xf>
    <xf numFmtId="0" fontId="18" fillId="0" borderId="8" xfId="2" applyFont="1" applyFill="1" applyBorder="1" applyAlignment="1" applyProtection="1">
      <alignment horizontal="left"/>
    </xf>
    <xf numFmtId="0" fontId="20" fillId="0" borderId="8" xfId="2" applyFont="1" applyFill="1" applyBorder="1" applyAlignment="1" applyProtection="1">
      <alignment horizontal="left"/>
    </xf>
    <xf numFmtId="0" fontId="18" fillId="0" borderId="19" xfId="0" applyFont="1" applyFill="1" applyBorder="1" applyProtection="1"/>
    <xf numFmtId="0" fontId="18" fillId="0" borderId="3" xfId="0" applyFont="1" applyFill="1" applyBorder="1" applyProtection="1"/>
    <xf numFmtId="0" fontId="18" fillId="0" borderId="19" xfId="0" applyFont="1" applyFill="1" applyBorder="1" applyProtection="1">
      <protection locked="0"/>
    </xf>
    <xf numFmtId="0" fontId="18" fillId="0" borderId="3" xfId="0" applyFont="1" applyFill="1" applyBorder="1" applyProtection="1">
      <protection locked="0"/>
    </xf>
    <xf numFmtId="0" fontId="17" fillId="4" borderId="3" xfId="3" applyFont="1" applyFill="1" applyBorder="1" applyProtection="1"/>
    <xf numFmtId="0" fontId="21" fillId="0" borderId="8" xfId="2" quotePrefix="1" applyFont="1" applyFill="1" applyBorder="1" applyAlignment="1" applyProtection="1">
      <alignment horizontal="left"/>
    </xf>
    <xf numFmtId="0" fontId="17" fillId="0" borderId="3" xfId="2" applyFont="1" applyFill="1" applyBorder="1" applyAlignment="1" applyProtection="1">
      <alignment horizontal="center"/>
      <protection locked="0"/>
    </xf>
    <xf numFmtId="0" fontId="17" fillId="4" borderId="19" xfId="0" applyFont="1" applyFill="1" applyBorder="1" applyProtection="1"/>
    <xf numFmtId="0" fontId="17" fillId="4" borderId="19" xfId="2" applyFont="1" applyFill="1" applyBorder="1" applyProtection="1">
      <protection locked="0"/>
    </xf>
    <xf numFmtId="0" fontId="17" fillId="4" borderId="3" xfId="2" applyFont="1" applyFill="1" applyBorder="1" applyProtection="1">
      <protection locked="0"/>
    </xf>
    <xf numFmtId="0" fontId="17" fillId="4" borderId="19" xfId="0" applyFont="1" applyFill="1" applyBorder="1" applyProtection="1">
      <protection locked="0"/>
    </xf>
    <xf numFmtId="0" fontId="17" fillId="0" borderId="8" xfId="2" applyFont="1" applyFill="1" applyBorder="1" applyAlignment="1" applyProtection="1">
      <alignment horizontal="left"/>
    </xf>
    <xf numFmtId="0" fontId="17" fillId="0" borderId="3" xfId="2" applyFont="1" applyFill="1" applyBorder="1" applyProtection="1"/>
    <xf numFmtId="0" fontId="18" fillId="3" borderId="20" xfId="2" applyFont="1" applyFill="1" applyBorder="1" applyAlignment="1" applyProtection="1">
      <alignment horizontal="left"/>
      <protection locked="0"/>
    </xf>
    <xf numFmtId="0" fontId="17" fillId="4" borderId="3" xfId="2" applyFont="1" applyFill="1" applyBorder="1" applyProtection="1"/>
    <xf numFmtId="0" fontId="17" fillId="4" borderId="20" xfId="2" applyFont="1" applyFill="1" applyBorder="1" applyProtection="1"/>
    <xf numFmtId="0" fontId="17" fillId="4" borderId="20" xfId="0" applyFont="1" applyFill="1" applyBorder="1" applyProtection="1"/>
    <xf numFmtId="0" fontId="17" fillId="4" borderId="20" xfId="2" applyFont="1" applyFill="1" applyBorder="1" applyProtection="1">
      <protection locked="0"/>
    </xf>
    <xf numFmtId="0" fontId="21" fillId="0" borderId="3" xfId="2" quotePrefix="1" applyFont="1" applyFill="1" applyBorder="1" applyAlignment="1" applyProtection="1">
      <alignment horizontal="left"/>
    </xf>
    <xf numFmtId="0" fontId="18" fillId="0" borderId="31" xfId="2" applyFont="1" applyFill="1" applyBorder="1" applyAlignment="1" applyProtection="1">
      <alignment horizontal="center"/>
      <protection locked="0"/>
    </xf>
    <xf numFmtId="0" fontId="17" fillId="0" borderId="31" xfId="2" applyFont="1" applyFill="1" applyBorder="1" applyAlignment="1" applyProtection="1">
      <alignment horizontal="center"/>
      <protection locked="0"/>
    </xf>
    <xf numFmtId="0" fontId="18" fillId="0" borderId="20" xfId="2" applyFont="1" applyFill="1" applyBorder="1" applyProtection="1"/>
    <xf numFmtId="0" fontId="20" fillId="0" borderId="3" xfId="2" applyFont="1" applyFill="1" applyBorder="1" applyAlignment="1" applyProtection="1">
      <alignment horizontal="left"/>
    </xf>
    <xf numFmtId="0" fontId="17" fillId="0" borderId="30" xfId="2" applyFont="1" applyFill="1" applyBorder="1" applyProtection="1"/>
    <xf numFmtId="0" fontId="17" fillId="0" borderId="31" xfId="2" applyFont="1" applyFill="1" applyBorder="1" applyAlignment="1" applyProtection="1">
      <alignment horizontal="center"/>
    </xf>
    <xf numFmtId="0" fontId="18" fillId="3" borderId="3" xfId="0" applyFont="1" applyFill="1" applyBorder="1" applyProtection="1"/>
    <xf numFmtId="0" fontId="18" fillId="3" borderId="3" xfId="2" applyFont="1" applyFill="1" applyBorder="1" applyProtection="1"/>
    <xf numFmtId="0" fontId="18" fillId="0" borderId="32" xfId="2" applyFont="1" applyFill="1" applyBorder="1" applyProtection="1"/>
    <xf numFmtId="0" fontId="18" fillId="0" borderId="12" xfId="4" applyFont="1" applyFill="1" applyBorder="1" applyAlignment="1" applyProtection="1">
      <protection locked="0"/>
    </xf>
    <xf numFmtId="0" fontId="18" fillId="0" borderId="0" xfId="4" applyFont="1" applyFill="1" applyBorder="1" applyAlignment="1" applyProtection="1">
      <protection locked="0"/>
    </xf>
    <xf numFmtId="0" fontId="24" fillId="0" borderId="28" xfId="2" applyFont="1" applyFill="1" applyBorder="1" applyAlignment="1" applyProtection="1">
      <alignment horizontal="center"/>
    </xf>
    <xf numFmtId="0" fontId="18" fillId="0" borderId="18" xfId="4" applyFont="1" applyFill="1" applyBorder="1" applyAlignment="1" applyProtection="1">
      <protection locked="0"/>
    </xf>
    <xf numFmtId="0" fontId="18" fillId="0" borderId="1" xfId="4" applyFont="1" applyFill="1" applyBorder="1" applyAlignment="1" applyProtection="1">
      <protection locked="0"/>
    </xf>
    <xf numFmtId="0" fontId="24" fillId="0" borderId="1" xfId="2" applyFont="1" applyFill="1" applyBorder="1" applyAlignment="1" applyProtection="1">
      <alignment horizontal="center"/>
    </xf>
    <xf numFmtId="0" fontId="24" fillId="0" borderId="33" xfId="2" applyFont="1" applyFill="1" applyBorder="1" applyAlignment="1" applyProtection="1">
      <alignment horizontal="center"/>
    </xf>
    <xf numFmtId="0" fontId="30" fillId="0" borderId="12" xfId="3" applyFont="1" applyFill="1" applyBorder="1" applyAlignment="1" applyProtection="1"/>
    <xf numFmtId="0" fontId="18" fillId="0" borderId="0" xfId="0" applyFont="1" applyFill="1" applyBorder="1" applyAlignment="1" applyProtection="1"/>
    <xf numFmtId="0" fontId="18" fillId="0" borderId="28" xfId="0" applyFont="1" applyFill="1" applyBorder="1" applyAlignment="1" applyProtection="1"/>
    <xf numFmtId="0" fontId="19" fillId="0" borderId="25" xfId="0" applyFont="1" applyFill="1" applyBorder="1" applyAlignment="1" applyProtection="1"/>
    <xf numFmtId="0" fontId="19" fillId="0" borderId="4" xfId="0" applyFont="1" applyFill="1" applyBorder="1" applyAlignment="1" applyProtection="1"/>
    <xf numFmtId="0" fontId="19" fillId="0" borderId="9" xfId="0" applyFont="1" applyFill="1" applyBorder="1" applyAlignment="1" applyProtection="1"/>
    <xf numFmtId="0" fontId="18" fillId="5" borderId="3" xfId="0" applyFont="1" applyFill="1" applyBorder="1" applyProtection="1"/>
    <xf numFmtId="0" fontId="18" fillId="5" borderId="3" xfId="0" applyFont="1" applyFill="1" applyBorder="1" applyAlignment="1" applyProtection="1">
      <alignment horizontal="center"/>
    </xf>
    <xf numFmtId="0" fontId="18" fillId="5" borderId="31" xfId="0" applyFont="1" applyFill="1" applyBorder="1" applyAlignment="1" applyProtection="1">
      <alignment horizontal="center"/>
    </xf>
    <xf numFmtId="0" fontId="18" fillId="0" borderId="3" xfId="0" applyFont="1" applyFill="1" applyBorder="1" applyAlignment="1" applyProtection="1">
      <alignment horizontal="center"/>
    </xf>
    <xf numFmtId="0" fontId="18" fillId="0" borderId="31" xfId="0" applyFont="1" applyFill="1" applyBorder="1" applyAlignment="1" applyProtection="1">
      <alignment horizontal="center"/>
    </xf>
    <xf numFmtId="0" fontId="18" fillId="2" borderId="19" xfId="0" applyFont="1" applyFill="1" applyBorder="1" applyProtection="1"/>
    <xf numFmtId="0" fontId="18" fillId="2" borderId="3" xfId="0" applyFont="1" applyFill="1" applyBorder="1" applyProtection="1"/>
    <xf numFmtId="0" fontId="18" fillId="2" borderId="3" xfId="0" applyFont="1" applyFill="1" applyBorder="1" applyAlignment="1" applyProtection="1">
      <alignment horizontal="center"/>
    </xf>
    <xf numFmtId="0" fontId="18" fillId="2" borderId="3" xfId="0" applyFont="1" applyFill="1" applyBorder="1" applyAlignment="1" applyProtection="1">
      <alignment horizontal="left"/>
    </xf>
    <xf numFmtId="0" fontId="18" fillId="3" borderId="19" xfId="0" applyFont="1" applyFill="1" applyBorder="1" applyProtection="1"/>
    <xf numFmtId="0" fontId="17" fillId="0" borderId="12" xfId="0" applyFont="1" applyFill="1" applyBorder="1" applyAlignment="1" applyProtection="1">
      <alignment horizontal="left"/>
    </xf>
    <xf numFmtId="0" fontId="24" fillId="0" borderId="4" xfId="2" applyFont="1" applyFill="1" applyBorder="1" applyProtection="1"/>
    <xf numFmtId="0" fontId="17" fillId="0" borderId="2" xfId="0" applyFont="1" applyFill="1" applyBorder="1" applyProtection="1"/>
    <xf numFmtId="0" fontId="29" fillId="0" borderId="0" xfId="0" quotePrefix="1" applyFont="1" applyFill="1" applyBorder="1" applyAlignment="1" applyProtection="1">
      <alignment horizontal="center" vertical="center"/>
    </xf>
    <xf numFmtId="0" fontId="29" fillId="9" borderId="0" xfId="0" applyFont="1" applyFill="1" applyBorder="1" applyAlignment="1" applyProtection="1">
      <alignment horizontal="center" vertical="center"/>
    </xf>
    <xf numFmtId="0" fontId="31" fillId="0" borderId="12" xfId="0" applyFont="1" applyFill="1" applyBorder="1" applyAlignment="1" applyProtection="1"/>
    <xf numFmtId="0" fontId="18" fillId="0" borderId="25" xfId="0" applyFont="1" applyFill="1" applyBorder="1" applyProtection="1"/>
    <xf numFmtId="0" fontId="18" fillId="0" borderId="4" xfId="0" applyFont="1" applyFill="1" applyBorder="1" applyProtection="1"/>
    <xf numFmtId="0" fontId="18" fillId="0" borderId="4" xfId="0" applyFont="1" applyFill="1" applyBorder="1" applyAlignment="1" applyProtection="1">
      <alignment horizontal="left"/>
    </xf>
    <xf numFmtId="0" fontId="18" fillId="0" borderId="4" xfId="0" applyFont="1" applyFill="1" applyBorder="1" applyAlignment="1" applyProtection="1">
      <alignment horizontal="center"/>
    </xf>
    <xf numFmtId="0" fontId="29" fillId="8" borderId="2" xfId="0" applyFont="1" applyFill="1" applyBorder="1" applyAlignment="1" applyProtection="1">
      <alignment horizontal="center" vertical="center"/>
    </xf>
    <xf numFmtId="0" fontId="29" fillId="8" borderId="0" xfId="0" applyFont="1" applyFill="1" applyBorder="1" applyAlignment="1" applyProtection="1">
      <alignment horizontal="center" vertical="center"/>
    </xf>
    <xf numFmtId="0" fontId="28" fillId="0" borderId="12" xfId="0" applyFont="1" applyBorder="1" applyAlignment="1" applyProtection="1">
      <alignment vertical="center"/>
    </xf>
    <xf numFmtId="0" fontId="28" fillId="0" borderId="0" xfId="0" applyFont="1" applyBorder="1" applyAlignment="1" applyProtection="1">
      <alignment vertical="center"/>
    </xf>
    <xf numFmtId="0" fontId="17" fillId="0" borderId="0" xfId="0" applyFont="1" applyFill="1" applyBorder="1" applyAlignment="1" applyProtection="1">
      <alignment vertical="center"/>
    </xf>
    <xf numFmtId="0" fontId="17" fillId="0" borderId="0" xfId="0" applyFont="1" applyFill="1" applyBorder="1" applyAlignment="1" applyProtection="1">
      <alignment horizontal="center" vertical="center"/>
    </xf>
    <xf numFmtId="0" fontId="18" fillId="0" borderId="0" xfId="0" applyFont="1" applyFill="1" applyBorder="1" applyAlignment="1" applyProtection="1">
      <alignment horizontal="center" vertical="center"/>
    </xf>
    <xf numFmtId="0" fontId="29" fillId="0" borderId="0" xfId="0" applyFont="1" applyFill="1" applyBorder="1" applyAlignment="1" applyProtection="1">
      <alignment vertical="center"/>
    </xf>
    <xf numFmtId="0" fontId="18" fillId="0" borderId="0" xfId="0" applyFont="1" applyFill="1" applyBorder="1" applyAlignment="1" applyProtection="1">
      <alignment horizontal="left" vertical="center"/>
    </xf>
    <xf numFmtId="0" fontId="17" fillId="0" borderId="15" xfId="0" applyFont="1" applyFill="1" applyBorder="1" applyAlignment="1" applyProtection="1">
      <alignment horizontal="center" vertical="center"/>
    </xf>
    <xf numFmtId="0" fontId="5" fillId="0" borderId="0" xfId="0" applyFont="1" applyFill="1" applyBorder="1" applyAlignment="1" applyProtection="1">
      <alignment horizontal="center" vertical="center"/>
    </xf>
    <xf numFmtId="0" fontId="5" fillId="0" borderId="0" xfId="0" applyFont="1" applyFill="1" applyBorder="1" applyAlignment="1" applyProtection="1">
      <alignment horizontal="left" vertical="center"/>
    </xf>
    <xf numFmtId="0" fontId="14" fillId="0" borderId="0" xfId="4" applyFont="1" applyFill="1" applyAlignment="1" applyProtection="1">
      <alignment vertical="center"/>
    </xf>
    <xf numFmtId="0" fontId="5" fillId="0" borderId="0" xfId="0" applyFont="1" applyFill="1" applyBorder="1" applyAlignment="1" applyProtection="1">
      <alignment vertical="center"/>
    </xf>
    <xf numFmtId="0" fontId="17" fillId="0" borderId="0" xfId="0" applyFont="1" applyFill="1" applyBorder="1" applyAlignment="1" applyProtection="1">
      <alignment horizontal="left" vertical="center"/>
    </xf>
    <xf numFmtId="0" fontId="29" fillId="0" borderId="0" xfId="0" applyFont="1" applyFill="1" applyBorder="1" applyAlignment="1" applyProtection="1">
      <alignment horizontal="center" vertical="center"/>
    </xf>
    <xf numFmtId="0" fontId="19" fillId="0" borderId="0" xfId="0" applyFont="1" applyBorder="1" applyAlignment="1" applyProtection="1">
      <alignment vertical="center"/>
    </xf>
    <xf numFmtId="0" fontId="17" fillId="0" borderId="2" xfId="0" applyFont="1" applyFill="1" applyBorder="1" applyAlignment="1" applyProtection="1">
      <alignment vertical="center"/>
    </xf>
    <xf numFmtId="0" fontId="17" fillId="0" borderId="8" xfId="0" applyFont="1" applyFill="1" applyBorder="1" applyAlignment="1" applyProtection="1">
      <alignment horizontal="center" vertical="center"/>
    </xf>
    <xf numFmtId="0" fontId="17" fillId="0" borderId="31" xfId="0" applyFont="1" applyFill="1" applyBorder="1" applyAlignment="1" applyProtection="1">
      <alignment horizontal="center" vertical="center"/>
    </xf>
    <xf numFmtId="0" fontId="24" fillId="0" borderId="12" xfId="0" applyFont="1" applyFill="1" applyBorder="1" applyAlignment="1" applyProtection="1">
      <alignment vertical="center"/>
    </xf>
    <xf numFmtId="0" fontId="24" fillId="0" borderId="0" xfId="0" applyFont="1" applyFill="1" applyBorder="1" applyAlignment="1" applyProtection="1">
      <alignment vertical="center"/>
    </xf>
    <xf numFmtId="0" fontId="17" fillId="0" borderId="0" xfId="0" applyFont="1" applyFill="1" applyBorder="1" applyAlignment="1" applyProtection="1">
      <alignment horizontal="right" vertical="center"/>
    </xf>
    <xf numFmtId="0" fontId="17" fillId="0" borderId="4" xfId="2" applyFont="1" applyFill="1" applyBorder="1" applyAlignment="1" applyProtection="1">
      <alignment horizontal="center" vertical="center"/>
    </xf>
    <xf numFmtId="0" fontId="29" fillId="8" borderId="4" xfId="2" applyFont="1" applyFill="1" applyBorder="1" applyAlignment="1" applyProtection="1">
      <alignment horizontal="center" vertical="center"/>
    </xf>
    <xf numFmtId="0" fontId="4" fillId="0" borderId="12" xfId="2" applyFont="1" applyFill="1" applyBorder="1" applyAlignment="1" applyProtection="1">
      <alignment horizontal="center"/>
    </xf>
    <xf numFmtId="0" fontId="4" fillId="0" borderId="0" xfId="2" applyFont="1" applyFill="1" applyBorder="1" applyAlignment="1" applyProtection="1">
      <alignment horizontal="center"/>
    </xf>
    <xf numFmtId="0" fontId="16" fillId="0" borderId="0" xfId="0" applyFont="1" applyBorder="1" applyAlignment="1" applyProtection="1">
      <alignment horizontal="right" wrapText="1" indent="1"/>
    </xf>
    <xf numFmtId="0" fontId="16" fillId="0" borderId="15" xfId="0" applyFont="1" applyBorder="1" applyAlignment="1" applyProtection="1">
      <alignment horizontal="right" wrapText="1" indent="1"/>
    </xf>
    <xf numFmtId="0" fontId="19" fillId="0" borderId="0" xfId="0" applyFont="1" applyBorder="1" applyAlignment="1" applyProtection="1">
      <alignment horizontal="center"/>
      <protection locked="0"/>
    </xf>
    <xf numFmtId="2" fontId="20" fillId="0" borderId="0" xfId="4" applyNumberFormat="1" applyFont="1" applyFill="1" applyBorder="1" applyAlignment="1" applyProtection="1">
      <alignment horizontal="center"/>
    </xf>
    <xf numFmtId="164" fontId="22" fillId="0" borderId="0" xfId="4" applyNumberFormat="1" applyFont="1" applyFill="1" applyBorder="1" applyAlignment="1" applyProtection="1">
      <alignment horizontal="center"/>
      <protection locked="0"/>
    </xf>
    <xf numFmtId="164" fontId="22" fillId="0" borderId="15" xfId="4" applyNumberFormat="1" applyFont="1" applyFill="1" applyBorder="1" applyAlignment="1" applyProtection="1">
      <alignment horizontal="center"/>
      <protection locked="0"/>
    </xf>
    <xf numFmtId="0" fontId="33" fillId="0" borderId="0" xfId="0" applyFont="1" applyAlignment="1">
      <alignment vertical="center"/>
    </xf>
    <xf numFmtId="0" fontId="32" fillId="0" borderId="0" xfId="0" applyFont="1" applyFill="1" applyBorder="1" applyAlignment="1">
      <alignment horizontal="center"/>
    </xf>
    <xf numFmtId="0" fontId="34" fillId="0" borderId="0" xfId="0" applyFont="1" applyAlignment="1">
      <alignment horizontal="left" vertical="center" indent="1"/>
    </xf>
    <xf numFmtId="0" fontId="34" fillId="0" borderId="0" xfId="0" applyFont="1" applyAlignment="1">
      <alignment horizontal="center"/>
    </xf>
    <xf numFmtId="0" fontId="34" fillId="0" borderId="6" xfId="0" applyFont="1" applyFill="1" applyBorder="1" applyAlignment="1">
      <alignment horizontal="center"/>
    </xf>
    <xf numFmtId="0" fontId="34" fillId="0" borderId="6" xfId="0" applyFont="1" applyFill="1" applyBorder="1" applyAlignment="1">
      <alignment horizontal="left"/>
    </xf>
    <xf numFmtId="0" fontId="36" fillId="0" borderId="0" xfId="0" applyFont="1" applyFill="1" applyBorder="1"/>
    <xf numFmtId="0" fontId="19" fillId="0" borderId="0" xfId="0" applyFont="1" applyFill="1" applyBorder="1"/>
    <xf numFmtId="0" fontId="21" fillId="0" borderId="0" xfId="0" applyFont="1" applyFill="1" applyBorder="1"/>
    <xf numFmtId="0" fontId="34" fillId="0" borderId="0" xfId="0" applyFont="1"/>
    <xf numFmtId="0" fontId="18" fillId="0" borderId="0" xfId="0" applyFont="1" applyFill="1" applyBorder="1"/>
    <xf numFmtId="0" fontId="37" fillId="0" borderId="0" xfId="0" applyFont="1" applyFill="1" applyBorder="1" applyAlignment="1">
      <alignment horizontal="left"/>
    </xf>
    <xf numFmtId="0" fontId="27" fillId="0" borderId="0" xfId="0" applyFont="1" applyFill="1" applyBorder="1" applyAlignment="1">
      <alignment horizontal="center"/>
    </xf>
    <xf numFmtId="0" fontId="38" fillId="0" borderId="0" xfId="0" applyFont="1" applyFill="1" applyBorder="1" applyAlignment="1">
      <alignment horizontal="center"/>
    </xf>
    <xf numFmtId="0" fontId="37" fillId="0" borderId="0" xfId="4" applyFont="1" applyFill="1" applyBorder="1" applyAlignment="1">
      <alignment horizontal="left"/>
    </xf>
    <xf numFmtId="0" fontId="39" fillId="0" borderId="0" xfId="0" applyFont="1" applyFill="1" applyBorder="1"/>
    <xf numFmtId="0" fontId="39" fillId="0" borderId="0" xfId="0" applyFont="1" applyFill="1" applyBorder="1" applyAlignment="1">
      <alignment horizontal="left"/>
    </xf>
    <xf numFmtId="0" fontId="38" fillId="0" borderId="0" xfId="0" applyFont="1" applyBorder="1" applyAlignment="1">
      <alignment horizontal="left"/>
    </xf>
    <xf numFmtId="0" fontId="37" fillId="0" borderId="0" xfId="0" applyFont="1" applyBorder="1" applyAlignment="1">
      <alignment horizontal="left"/>
    </xf>
    <xf numFmtId="0" fontId="37" fillId="0" borderId="0" xfId="0" quotePrefix="1" applyFont="1" applyFill="1" applyBorder="1" applyAlignment="1">
      <alignment horizontal="left"/>
    </xf>
    <xf numFmtId="0" fontId="35" fillId="0" borderId="0" xfId="0" applyFont="1" applyFill="1" applyBorder="1" applyAlignment="1">
      <alignment horizontal="left"/>
    </xf>
    <xf numFmtId="0" fontId="34" fillId="0" borderId="0" xfId="0" applyFont="1" applyFill="1" applyBorder="1" applyAlignment="1">
      <alignment horizontal="center"/>
    </xf>
    <xf numFmtId="0" fontId="20" fillId="0" borderId="0" xfId="4" applyFont="1" applyFill="1" applyBorder="1" applyAlignment="1">
      <alignment horizontal="center"/>
    </xf>
    <xf numFmtId="0" fontId="41" fillId="6" borderId="3" xfId="2" applyFont="1" applyFill="1" applyBorder="1" applyAlignment="1" applyProtection="1">
      <alignment horizontal="center" vertical="center"/>
    </xf>
    <xf numFmtId="0" fontId="18" fillId="5" borderId="8" xfId="2" applyFont="1" applyFill="1" applyBorder="1" applyAlignment="1" applyProtection="1"/>
    <xf numFmtId="0" fontId="21" fillId="5" borderId="3" xfId="0" applyFont="1" applyFill="1" applyBorder="1" applyProtection="1"/>
    <xf numFmtId="0" fontId="18" fillId="0" borderId="1" xfId="4" applyFont="1" applyBorder="1" applyAlignment="1" applyProtection="1">
      <alignment horizontal="center"/>
    </xf>
    <xf numFmtId="0" fontId="20" fillId="0" borderId="0" xfId="4" applyFont="1" applyFill="1" applyBorder="1" applyAlignment="1" applyProtection="1">
      <alignment horizontal="right"/>
    </xf>
    <xf numFmtId="0" fontId="17" fillId="0" borderId="6" xfId="4" applyFont="1" applyFill="1" applyBorder="1" applyAlignment="1">
      <alignment horizontal="left"/>
    </xf>
    <xf numFmtId="0" fontId="18" fillId="0" borderId="3" xfId="3" applyFont="1" applyFill="1" applyBorder="1" applyProtection="1"/>
    <xf numFmtId="0" fontId="18" fillId="3" borderId="3" xfId="2" applyFont="1" applyFill="1" applyBorder="1" applyProtection="1">
      <protection locked="0"/>
    </xf>
    <xf numFmtId="0" fontId="18" fillId="3" borderId="3" xfId="3" applyFont="1" applyFill="1" applyBorder="1" applyProtection="1">
      <protection locked="0"/>
    </xf>
    <xf numFmtId="0" fontId="18" fillId="0" borderId="3" xfId="2" quotePrefix="1" applyFont="1" applyFill="1" applyBorder="1" applyAlignment="1" applyProtection="1">
      <alignment horizontal="right"/>
    </xf>
    <xf numFmtId="0" fontId="24" fillId="0" borderId="3" xfId="2" applyFont="1" applyFill="1" applyBorder="1" applyProtection="1"/>
    <xf numFmtId="0" fontId="18" fillId="0" borderId="31" xfId="2" applyFont="1" applyFill="1" applyBorder="1" applyAlignment="1" applyProtection="1">
      <alignment horizontal="center"/>
    </xf>
    <xf numFmtId="0" fontId="5" fillId="0" borderId="12" xfId="2" applyFont="1" applyFill="1" applyBorder="1" applyProtection="1"/>
    <xf numFmtId="0" fontId="17" fillId="0" borderId="1" xfId="4" applyFont="1" applyFill="1" applyBorder="1" applyAlignment="1" applyProtection="1">
      <alignment horizontal="center"/>
      <protection locked="0"/>
    </xf>
    <xf numFmtId="0" fontId="17" fillId="0" borderId="13" xfId="4" applyFont="1" applyFill="1" applyBorder="1" applyAlignment="1" applyProtection="1">
      <alignment horizontal="center"/>
      <protection locked="0"/>
    </xf>
    <xf numFmtId="0" fontId="20" fillId="0" borderId="0" xfId="4" applyFont="1" applyFill="1" applyBorder="1" applyAlignment="1" applyProtection="1">
      <alignment horizontal="right"/>
    </xf>
    <xf numFmtId="0" fontId="18" fillId="0" borderId="1" xfId="4" applyFont="1" applyBorder="1" applyAlignment="1" applyProtection="1">
      <alignment horizontal="center"/>
      <protection locked="0"/>
    </xf>
    <xf numFmtId="0" fontId="19" fillId="0" borderId="2" xfId="0" applyFont="1" applyBorder="1" applyAlignment="1" applyProtection="1">
      <alignment horizontal="center"/>
      <protection locked="0"/>
    </xf>
    <xf numFmtId="0" fontId="17" fillId="0" borderId="12" xfId="4" applyFont="1" applyBorder="1" applyAlignment="1" applyProtection="1">
      <alignment horizontal="center" wrapText="1"/>
    </xf>
    <xf numFmtId="0" fontId="17" fillId="0" borderId="0" xfId="4" applyFont="1" applyBorder="1" applyAlignment="1" applyProtection="1">
      <alignment horizontal="center" wrapText="1"/>
    </xf>
    <xf numFmtId="0" fontId="4" fillId="0" borderId="24" xfId="2" applyFont="1" applyFill="1" applyBorder="1" applyAlignment="1" applyProtection="1">
      <alignment horizontal="center"/>
    </xf>
    <xf numFmtId="0" fontId="4" fillId="0" borderId="10" xfId="2" applyFont="1" applyFill="1" applyBorder="1" applyAlignment="1" applyProtection="1">
      <alignment horizontal="center"/>
    </xf>
    <xf numFmtId="0" fontId="16" fillId="0" borderId="10" xfId="0" applyFont="1" applyBorder="1" applyAlignment="1" applyProtection="1">
      <alignment horizontal="right" wrapText="1" indent="1"/>
    </xf>
    <xf numFmtId="0" fontId="16" fillId="0" borderId="11" xfId="0" applyFont="1" applyBorder="1" applyAlignment="1" applyProtection="1">
      <alignment horizontal="right" wrapText="1" indent="1"/>
    </xf>
    <xf numFmtId="0" fontId="4" fillId="0" borderId="21" xfId="2" applyFont="1" applyFill="1" applyBorder="1" applyAlignment="1" applyProtection="1">
      <alignment horizontal="center"/>
    </xf>
    <xf numFmtId="0" fontId="4" fillId="0" borderId="22" xfId="2" applyFont="1" applyFill="1" applyBorder="1" applyAlignment="1" applyProtection="1">
      <alignment horizontal="center"/>
    </xf>
    <xf numFmtId="0" fontId="27" fillId="0" borderId="22" xfId="2" applyFont="1" applyFill="1" applyBorder="1" applyAlignment="1" applyProtection="1">
      <alignment horizontal="right" wrapText="1"/>
    </xf>
    <xf numFmtId="0" fontId="27" fillId="0" borderId="23" xfId="2" applyFont="1" applyFill="1" applyBorder="1" applyAlignment="1" applyProtection="1">
      <alignment horizontal="right" wrapText="1"/>
    </xf>
    <xf numFmtId="0" fontId="20" fillId="0" borderId="16" xfId="4" applyFont="1" applyFill="1" applyBorder="1" applyAlignment="1" applyProtection="1">
      <alignment horizontal="center" wrapText="1"/>
    </xf>
    <xf numFmtId="0" fontId="20" fillId="0" borderId="6" xfId="4" applyFont="1" applyFill="1" applyBorder="1" applyAlignment="1" applyProtection="1">
      <alignment horizontal="center"/>
    </xf>
    <xf numFmtId="0" fontId="20" fillId="0" borderId="17" xfId="4" applyFont="1" applyFill="1" applyBorder="1" applyAlignment="1" applyProtection="1">
      <alignment horizontal="center"/>
    </xf>
    <xf numFmtId="0" fontId="18" fillId="0" borderId="1" xfId="4" applyFont="1" applyBorder="1" applyAlignment="1" applyProtection="1">
      <alignment horizontal="center"/>
    </xf>
    <xf numFmtId="0" fontId="17" fillId="0" borderId="0" xfId="4" applyFont="1" applyFill="1" applyBorder="1" applyAlignment="1" applyProtection="1">
      <alignment horizontal="right"/>
    </xf>
    <xf numFmtId="0" fontId="17" fillId="0" borderId="1" xfId="4" applyNumberFormat="1" applyFont="1" applyBorder="1" applyAlignment="1" applyProtection="1">
      <alignment horizontal="center"/>
    </xf>
    <xf numFmtId="0" fontId="17" fillId="0" borderId="13" xfId="4" applyNumberFormat="1" applyFont="1" applyBorder="1" applyAlignment="1" applyProtection="1">
      <alignment horizontal="center"/>
    </xf>
    <xf numFmtId="164" fontId="22" fillId="0" borderId="2" xfId="4" applyNumberFormat="1" applyFont="1" applyFill="1" applyBorder="1" applyAlignment="1" applyProtection="1">
      <alignment horizontal="center"/>
      <protection locked="0"/>
    </xf>
    <xf numFmtId="164" fontId="22" fillId="0" borderId="14" xfId="4" applyNumberFormat="1" applyFont="1" applyFill="1" applyBorder="1" applyAlignment="1" applyProtection="1">
      <alignment horizontal="center"/>
      <protection locked="0"/>
    </xf>
    <xf numFmtId="0" fontId="28" fillId="0" borderId="12" xfId="0" applyFont="1" applyBorder="1" applyAlignment="1" applyProtection="1">
      <alignment horizontal="center"/>
    </xf>
    <xf numFmtId="0" fontId="28" fillId="0" borderId="0" xfId="0" applyFont="1" applyBorder="1" applyAlignment="1" applyProtection="1">
      <alignment horizontal="center"/>
    </xf>
    <xf numFmtId="0" fontId="32" fillId="0" borderId="7" xfId="0" applyFont="1" applyFill="1" applyBorder="1" applyAlignment="1">
      <alignment horizontal="center"/>
    </xf>
    <xf numFmtId="0" fontId="34" fillId="0" borderId="0" xfId="0" applyFont="1" applyFill="1" applyBorder="1" applyAlignment="1">
      <alignment horizontal="justify" vertical="center" wrapText="1"/>
    </xf>
    <xf numFmtId="0" fontId="34" fillId="0" borderId="0" xfId="0" applyFont="1" applyAlignment="1">
      <alignment horizontal="justify" vertical="center"/>
    </xf>
    <xf numFmtId="0" fontId="8" fillId="6" borderId="3" xfId="2" applyFont="1" applyFill="1" applyBorder="1" applyProtection="1">
      <protection locked="0"/>
    </xf>
  </cellXfs>
  <cellStyles count="5">
    <cellStyle name="Hyperlink" xfId="3" builtinId="8"/>
    <cellStyle name="Normal" xfId="0" builtinId="0"/>
    <cellStyle name="Normal 2" xfId="1"/>
    <cellStyle name="Normal 3" xfId="2"/>
    <cellStyle name="Normal 3 2" xfId="4"/>
  </cellStyles>
  <dxfs count="30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</dxfs>
  <tableStyles count="0" defaultTableStyle="TableStyleMedium2" defaultPivotStyle="PivotStyleLight16"/>
  <colors>
    <mruColors>
      <color rgb="FFCCFF33"/>
      <color rgb="FFFFFF99"/>
      <color rgb="FFFFFF66"/>
      <color rgb="FF93FFFF"/>
      <color rgb="FFF5FE82"/>
      <color rgb="FF00964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234461</xdr:colOff>
      <xdr:row>0</xdr:row>
      <xdr:rowOff>58616</xdr:rowOff>
    </xdr:from>
    <xdr:to>
      <xdr:col>2</xdr:col>
      <xdr:colOff>352008</xdr:colOff>
      <xdr:row>0</xdr:row>
      <xdr:rowOff>724432</xdr:rowOff>
    </xdr:to>
    <xdr:pic>
      <xdr:nvPicPr>
        <xdr:cNvPr id="2" name="Picture 1" descr="logo5.pdf"/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536" t="31374" r="8116" b="53430"/>
        <a:stretch/>
      </xdr:blipFill>
      <xdr:spPr>
        <a:xfrm>
          <a:off x="234461" y="58616"/>
          <a:ext cx="3397854" cy="665816"/>
        </a:xfrm>
        <a:prstGeom prst="rect">
          <a:avLst/>
        </a:prstGeom>
      </xdr:spPr>
    </xdr:pic>
    <xdr:clientData/>
  </xdr:twoCellAnchor>
  <xdr:twoCellAnchor editAs="oneCell">
    <xdr:from>
      <xdr:col>0</xdr:col>
      <xdr:colOff>314740</xdr:colOff>
      <xdr:row>44</xdr:row>
      <xdr:rowOff>57978</xdr:rowOff>
    </xdr:from>
    <xdr:to>
      <xdr:col>2</xdr:col>
      <xdr:colOff>432287</xdr:colOff>
      <xdr:row>44</xdr:row>
      <xdr:rowOff>723794</xdr:rowOff>
    </xdr:to>
    <xdr:pic>
      <xdr:nvPicPr>
        <xdr:cNvPr id="3" name="Picture 2" descr="logo5.pdf"/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536" t="31374" r="8116" b="53430"/>
        <a:stretch/>
      </xdr:blipFill>
      <xdr:spPr>
        <a:xfrm>
          <a:off x="314740" y="10303565"/>
          <a:ext cx="3393076" cy="66581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204107</xdr:colOff>
      <xdr:row>0</xdr:row>
      <xdr:rowOff>136072</xdr:rowOff>
    </xdr:from>
    <xdr:to>
      <xdr:col>24</xdr:col>
      <xdr:colOff>413155</xdr:colOff>
      <xdr:row>60</xdr:row>
      <xdr:rowOff>48929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4107" y="136072"/>
          <a:ext cx="14904762" cy="1134285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sdstate.edu/van-d-and-barbara-b-fishback-honors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U89"/>
  <sheetViews>
    <sheetView tabSelected="1" zoomScale="70" zoomScaleNormal="70" zoomScaleSheetLayoutView="100" workbookViewId="0">
      <selection activeCell="B3" sqref="B3:C3"/>
    </sheetView>
  </sheetViews>
  <sheetFormatPr defaultColWidth="9.1796875" defaultRowHeight="18" customHeight="1" x14ac:dyDescent="0.3"/>
  <cols>
    <col min="1" max="1" width="14.26953125" style="9" customWidth="1"/>
    <col min="2" max="2" width="35" style="9" customWidth="1"/>
    <col min="3" max="3" width="45.1796875" style="9" customWidth="1"/>
    <col min="4" max="5" width="4.7265625" style="7" customWidth="1"/>
    <col min="6" max="6" width="6.26953125" style="7" bestFit="1" customWidth="1"/>
    <col min="7" max="7" width="2.1796875" style="7" customWidth="1"/>
    <col min="8" max="8" width="13.81640625" style="9" customWidth="1"/>
    <col min="9" max="9" width="43.54296875" style="9" customWidth="1"/>
    <col min="10" max="10" width="42.453125" style="9" customWidth="1"/>
    <col min="11" max="11" width="5.1796875" style="7" bestFit="1" customWidth="1"/>
    <col min="12" max="12" width="4.7265625" style="7" customWidth="1"/>
    <col min="13" max="13" width="6.26953125" style="7" bestFit="1" customWidth="1"/>
    <col min="14" max="14" width="6.54296875" style="7" customWidth="1"/>
    <col min="15" max="15" width="2.7265625" style="11" customWidth="1"/>
    <col min="16" max="16" width="71.26953125" style="9" customWidth="1"/>
    <col min="17" max="16384" width="9.1796875" style="9"/>
  </cols>
  <sheetData>
    <row r="1" spans="1:16" ht="59.25" customHeight="1" thickBot="1" x14ac:dyDescent="0.4">
      <c r="A1" s="245"/>
      <c r="B1" s="246"/>
      <c r="C1" s="246"/>
      <c r="D1" s="247" t="s">
        <v>138</v>
      </c>
      <c r="E1" s="247"/>
      <c r="F1" s="247"/>
      <c r="G1" s="247"/>
      <c r="H1" s="247"/>
      <c r="I1" s="247"/>
      <c r="J1" s="247"/>
      <c r="K1" s="247"/>
      <c r="L1" s="247"/>
      <c r="M1" s="248"/>
      <c r="P1" s="225" t="s">
        <v>159</v>
      </c>
    </row>
    <row r="2" spans="1:16" ht="15" customHeight="1" thickTop="1" x14ac:dyDescent="0.35">
      <c r="A2" s="194"/>
      <c r="B2" s="195"/>
      <c r="C2" s="195"/>
      <c r="D2" s="196"/>
      <c r="E2" s="196"/>
      <c r="F2" s="196"/>
      <c r="G2" s="196"/>
      <c r="H2" s="196"/>
      <c r="I2" s="196"/>
      <c r="J2" s="196"/>
      <c r="K2" s="196"/>
      <c r="L2" s="196"/>
      <c r="M2" s="197"/>
      <c r="P2" s="267"/>
    </row>
    <row r="3" spans="1:16" s="13" customFormat="1" ht="15" customHeight="1" x14ac:dyDescent="0.3">
      <c r="A3" s="28" t="s">
        <v>0</v>
      </c>
      <c r="B3" s="241"/>
      <c r="C3" s="241"/>
      <c r="D3" s="257" t="s">
        <v>31</v>
      </c>
      <c r="E3" s="257"/>
      <c r="F3" s="257"/>
      <c r="G3" s="257"/>
      <c r="H3" s="29"/>
      <c r="I3" s="30"/>
      <c r="J3" s="31" t="s">
        <v>139</v>
      </c>
      <c r="K3" s="238"/>
      <c r="L3" s="238"/>
      <c r="M3" s="239"/>
      <c r="N3" s="12"/>
      <c r="P3" s="26"/>
    </row>
    <row r="4" spans="1:16" s="13" customFormat="1" ht="15" customHeight="1" x14ac:dyDescent="0.3">
      <c r="A4" s="32" t="s">
        <v>1</v>
      </c>
      <c r="B4" s="242"/>
      <c r="C4" s="242"/>
      <c r="D4" s="240" t="s">
        <v>32</v>
      </c>
      <c r="E4" s="240"/>
      <c r="F4" s="240"/>
      <c r="G4" s="240"/>
      <c r="H4" s="33">
        <v>2</v>
      </c>
      <c r="I4" s="34" t="s">
        <v>111</v>
      </c>
      <c r="J4" s="31" t="s">
        <v>140</v>
      </c>
      <c r="K4" s="260"/>
      <c r="L4" s="260"/>
      <c r="M4" s="261"/>
      <c r="N4" s="12"/>
      <c r="P4" s="26"/>
    </row>
    <row r="5" spans="1:16" s="13" customFormat="1" ht="15" customHeight="1" x14ac:dyDescent="0.3">
      <c r="A5" s="32"/>
      <c r="B5" s="198"/>
      <c r="C5" s="198"/>
      <c r="D5" s="229"/>
      <c r="E5" s="229"/>
      <c r="F5" s="229"/>
      <c r="G5" s="229"/>
      <c r="H5" s="199"/>
      <c r="I5" s="34"/>
      <c r="J5" s="31"/>
      <c r="K5" s="200"/>
      <c r="L5" s="200"/>
      <c r="M5" s="201"/>
      <c r="N5" s="12"/>
      <c r="P5" s="26"/>
    </row>
    <row r="6" spans="1:16" ht="15" customHeight="1" x14ac:dyDescent="0.3">
      <c r="A6" s="243" t="s">
        <v>131</v>
      </c>
      <c r="B6" s="244"/>
      <c r="C6" s="244"/>
      <c r="D6" s="81">
        <f>D14+K14+D23+K23+D31+K31+D39+K39</f>
        <v>120</v>
      </c>
      <c r="E6" s="36"/>
      <c r="F6" s="37"/>
      <c r="G6" s="38"/>
      <c r="H6" s="244" t="str">
        <f>A6</f>
        <v>2017-2018 Undergraduate Catalog</v>
      </c>
      <c r="I6" s="244"/>
      <c r="J6" s="244"/>
      <c r="K6" s="37"/>
      <c r="L6" s="37"/>
      <c r="M6" s="39"/>
      <c r="P6" s="25"/>
    </row>
    <row r="7" spans="1:16" ht="18" customHeight="1" x14ac:dyDescent="0.3">
      <c r="A7" s="84" t="s">
        <v>10</v>
      </c>
      <c r="B7" s="85"/>
      <c r="C7" s="89" t="s">
        <v>167</v>
      </c>
      <c r="D7" s="86" t="s">
        <v>15</v>
      </c>
      <c r="E7" s="86" t="s">
        <v>14</v>
      </c>
      <c r="F7" s="86" t="s">
        <v>2</v>
      </c>
      <c r="G7" s="40"/>
      <c r="H7" s="120" t="s">
        <v>11</v>
      </c>
      <c r="I7" s="120"/>
      <c r="J7" s="89" t="s">
        <v>167</v>
      </c>
      <c r="K7" s="86" t="s">
        <v>15</v>
      </c>
      <c r="L7" s="86" t="s">
        <v>14</v>
      </c>
      <c r="M7" s="132" t="s">
        <v>2</v>
      </c>
      <c r="N7" s="14"/>
      <c r="P7" s="27"/>
    </row>
    <row r="8" spans="1:16" ht="18" customHeight="1" x14ac:dyDescent="0.3">
      <c r="A8" s="87" t="s">
        <v>129</v>
      </c>
      <c r="B8" s="88" t="s">
        <v>130</v>
      </c>
      <c r="C8" s="89"/>
      <c r="D8" s="90">
        <v>1</v>
      </c>
      <c r="E8" s="91"/>
      <c r="F8" s="91"/>
      <c r="G8" s="41"/>
      <c r="H8" s="97" t="s">
        <v>47</v>
      </c>
      <c r="I8" s="97" t="s">
        <v>48</v>
      </c>
      <c r="J8" s="94" t="s">
        <v>39</v>
      </c>
      <c r="K8" s="90">
        <v>4</v>
      </c>
      <c r="L8" s="91"/>
      <c r="M8" s="127"/>
      <c r="N8" s="8"/>
      <c r="P8" s="27"/>
    </row>
    <row r="9" spans="1:16" ht="18" customHeight="1" x14ac:dyDescent="0.3">
      <c r="A9" s="92" t="s">
        <v>37</v>
      </c>
      <c r="B9" s="93" t="s">
        <v>38</v>
      </c>
      <c r="C9" s="94" t="s">
        <v>41</v>
      </c>
      <c r="D9" s="90">
        <v>3</v>
      </c>
      <c r="E9" s="91"/>
      <c r="F9" s="91"/>
      <c r="G9" s="41"/>
      <c r="H9" s="133" t="s">
        <v>69</v>
      </c>
      <c r="I9" s="133" t="s">
        <v>70</v>
      </c>
      <c r="J9" s="126" t="s">
        <v>170</v>
      </c>
      <c r="K9" s="90">
        <v>3</v>
      </c>
      <c r="L9" s="91"/>
      <c r="M9" s="127"/>
      <c r="N9" s="8"/>
      <c r="P9" s="27"/>
    </row>
    <row r="10" spans="1:16" ht="18" customHeight="1" x14ac:dyDescent="0.3">
      <c r="A10" s="92" t="s">
        <v>39</v>
      </c>
      <c r="B10" s="93" t="s">
        <v>40</v>
      </c>
      <c r="C10" s="94" t="s">
        <v>106</v>
      </c>
      <c r="D10" s="90">
        <v>4</v>
      </c>
      <c r="E10" s="91"/>
      <c r="F10" s="91"/>
      <c r="G10" s="41"/>
      <c r="H10" s="134" t="s">
        <v>122</v>
      </c>
      <c r="I10" s="93" t="s">
        <v>123</v>
      </c>
      <c r="J10" s="97"/>
      <c r="K10" s="90">
        <v>3</v>
      </c>
      <c r="L10" s="91"/>
      <c r="M10" s="127"/>
      <c r="P10" s="27"/>
    </row>
    <row r="11" spans="1:16" ht="18" customHeight="1" x14ac:dyDescent="0.3">
      <c r="A11" s="95" t="s">
        <v>21</v>
      </c>
      <c r="B11" s="96" t="s">
        <v>59</v>
      </c>
      <c r="C11" s="97"/>
      <c r="D11" s="90">
        <v>3</v>
      </c>
      <c r="E11" s="91"/>
      <c r="F11" s="91"/>
      <c r="G11" s="41"/>
      <c r="H11" s="134" t="s">
        <v>43</v>
      </c>
      <c r="I11" s="93" t="s">
        <v>44</v>
      </c>
      <c r="J11" s="97"/>
      <c r="K11" s="90">
        <v>3</v>
      </c>
      <c r="L11" s="91"/>
      <c r="M11" s="127"/>
      <c r="P11" s="27"/>
    </row>
    <row r="12" spans="1:16" ht="18" customHeight="1" x14ac:dyDescent="0.3">
      <c r="A12" s="98" t="s">
        <v>132</v>
      </c>
      <c r="B12" s="99" t="s">
        <v>133</v>
      </c>
      <c r="C12" s="89"/>
      <c r="D12" s="86">
        <v>1</v>
      </c>
      <c r="E12" s="114"/>
      <c r="F12" s="114"/>
      <c r="G12" s="41"/>
      <c r="H12" s="99" t="s">
        <v>45</v>
      </c>
      <c r="I12" s="99" t="s">
        <v>46</v>
      </c>
      <c r="J12" s="130" t="s">
        <v>144</v>
      </c>
      <c r="K12" s="86">
        <v>3</v>
      </c>
      <c r="L12" s="114"/>
      <c r="M12" s="128"/>
      <c r="P12" s="27"/>
    </row>
    <row r="13" spans="1:16" ht="18" customHeight="1" x14ac:dyDescent="0.3">
      <c r="A13" s="98" t="s">
        <v>35</v>
      </c>
      <c r="B13" s="99" t="s">
        <v>36</v>
      </c>
      <c r="C13" s="100" t="s">
        <v>109</v>
      </c>
      <c r="D13" s="86">
        <v>3</v>
      </c>
      <c r="E13" s="114"/>
      <c r="F13" s="114"/>
      <c r="G13" s="41"/>
      <c r="H13" s="42"/>
      <c r="I13" s="42"/>
      <c r="J13" s="42"/>
      <c r="K13" s="42"/>
      <c r="L13" s="42"/>
      <c r="M13" s="43"/>
      <c r="P13" s="27"/>
    </row>
    <row r="14" spans="1:16" ht="18" customHeight="1" x14ac:dyDescent="0.3">
      <c r="A14" s="48"/>
      <c r="B14" s="44"/>
      <c r="C14" s="82"/>
      <c r="D14" s="83">
        <f>SUM(D8:D13)</f>
        <v>15</v>
      </c>
      <c r="E14" s="41"/>
      <c r="F14" s="41"/>
      <c r="G14" s="41"/>
      <c r="H14" s="44"/>
      <c r="I14" s="44"/>
      <c r="J14" s="45"/>
      <c r="K14" s="35">
        <f>SUM(K8:K12)</f>
        <v>16</v>
      </c>
      <c r="L14" s="41"/>
      <c r="M14" s="43"/>
      <c r="P14" s="27"/>
    </row>
    <row r="15" spans="1:16" ht="18" customHeight="1" x14ac:dyDescent="0.3">
      <c r="A15" s="48"/>
      <c r="B15" s="44"/>
      <c r="C15" s="45"/>
      <c r="D15" s="46"/>
      <c r="E15" s="41"/>
      <c r="F15" s="41"/>
      <c r="G15" s="41"/>
      <c r="H15" s="44"/>
      <c r="I15" s="44"/>
      <c r="J15" s="45"/>
      <c r="K15" s="41"/>
      <c r="L15" s="41"/>
      <c r="M15" s="43"/>
      <c r="P15" s="27"/>
    </row>
    <row r="16" spans="1:16" ht="18" customHeight="1" x14ac:dyDescent="0.3">
      <c r="A16" s="84" t="s">
        <v>12</v>
      </c>
      <c r="B16" s="85"/>
      <c r="C16" s="45"/>
      <c r="D16" s="41"/>
      <c r="E16" s="41"/>
      <c r="F16" s="41"/>
      <c r="G16" s="41"/>
      <c r="H16" s="131" t="s">
        <v>13</v>
      </c>
      <c r="I16" s="135"/>
      <c r="J16" s="45"/>
      <c r="K16" s="41"/>
      <c r="L16" s="41"/>
      <c r="M16" s="43"/>
      <c r="P16" s="27"/>
    </row>
    <row r="17" spans="1:17" ht="18" customHeight="1" x14ac:dyDescent="0.3">
      <c r="A17" s="101" t="s">
        <v>126</v>
      </c>
      <c r="B17" s="97" t="s">
        <v>127</v>
      </c>
      <c r="C17" s="105" t="s">
        <v>39</v>
      </c>
      <c r="D17" s="90">
        <v>3</v>
      </c>
      <c r="E17" s="91"/>
      <c r="F17" s="91"/>
      <c r="G17" s="41"/>
      <c r="H17" s="85" t="s">
        <v>57</v>
      </c>
      <c r="I17" s="231" t="s">
        <v>58</v>
      </c>
      <c r="J17" s="94" t="s">
        <v>126</v>
      </c>
      <c r="K17" s="90">
        <v>3</v>
      </c>
      <c r="L17" s="91"/>
      <c r="M17" s="127"/>
      <c r="N17" s="9"/>
      <c r="P17" s="27"/>
    </row>
    <row r="18" spans="1:17" ht="18" customHeight="1" x14ac:dyDescent="0.3">
      <c r="A18" s="102" t="s">
        <v>53</v>
      </c>
      <c r="B18" s="96" t="s">
        <v>54</v>
      </c>
      <c r="C18" s="106" t="s">
        <v>103</v>
      </c>
      <c r="D18" s="90">
        <v>4</v>
      </c>
      <c r="E18" s="91"/>
      <c r="F18" s="91"/>
      <c r="G18" s="41"/>
      <c r="H18" s="232" t="s">
        <v>60</v>
      </c>
      <c r="I18" s="233" t="s">
        <v>54</v>
      </c>
      <c r="J18" s="97" t="s">
        <v>104</v>
      </c>
      <c r="K18" s="90">
        <v>4</v>
      </c>
      <c r="L18" s="91"/>
      <c r="M18" s="127"/>
      <c r="P18" s="27"/>
    </row>
    <row r="19" spans="1:17" ht="18" customHeight="1" x14ac:dyDescent="0.3">
      <c r="A19" s="98" t="s">
        <v>134</v>
      </c>
      <c r="B19" s="99" t="s">
        <v>160</v>
      </c>
      <c r="C19" s="107" t="s">
        <v>105</v>
      </c>
      <c r="D19" s="86">
        <v>3</v>
      </c>
      <c r="E19" s="114"/>
      <c r="F19" s="114"/>
      <c r="G19" s="41"/>
      <c r="H19" s="99" t="s">
        <v>136</v>
      </c>
      <c r="I19" s="99" t="s">
        <v>137</v>
      </c>
      <c r="J19" s="130"/>
      <c r="K19" s="86">
        <v>3</v>
      </c>
      <c r="L19" s="114"/>
      <c r="M19" s="128"/>
      <c r="P19" s="27"/>
    </row>
    <row r="20" spans="1:17" ht="18" customHeight="1" x14ac:dyDescent="0.3">
      <c r="A20" s="98" t="s">
        <v>135</v>
      </c>
      <c r="B20" s="99" t="s">
        <v>161</v>
      </c>
      <c r="C20" s="107" t="s">
        <v>105</v>
      </c>
      <c r="D20" s="86">
        <v>1</v>
      </c>
      <c r="E20" s="114"/>
      <c r="F20" s="114"/>
      <c r="G20" s="41"/>
      <c r="H20" s="122" t="s">
        <v>55</v>
      </c>
      <c r="I20" s="112" t="s">
        <v>56</v>
      </c>
      <c r="J20" s="130" t="s">
        <v>156</v>
      </c>
      <c r="K20" s="86">
        <v>3</v>
      </c>
      <c r="L20" s="114"/>
      <c r="M20" s="128"/>
      <c r="P20" s="27"/>
    </row>
    <row r="21" spans="1:17" ht="18" customHeight="1" x14ac:dyDescent="0.3">
      <c r="A21" s="103" t="s">
        <v>49</v>
      </c>
      <c r="B21" s="104" t="s">
        <v>50</v>
      </c>
      <c r="C21" s="107" t="s">
        <v>152</v>
      </c>
      <c r="D21" s="86">
        <v>3</v>
      </c>
      <c r="E21" s="114"/>
      <c r="F21" s="114"/>
      <c r="G21" s="41"/>
      <c r="H21" s="122" t="s">
        <v>75</v>
      </c>
      <c r="I21" s="122" t="s">
        <v>76</v>
      </c>
      <c r="J21" s="130" t="s">
        <v>145</v>
      </c>
      <c r="K21" s="86">
        <v>3</v>
      </c>
      <c r="L21" s="114"/>
      <c r="M21" s="128"/>
      <c r="P21" s="27"/>
    </row>
    <row r="22" spans="1:17" ht="18" customHeight="1" x14ac:dyDescent="0.3">
      <c r="A22" s="98" t="s">
        <v>51</v>
      </c>
      <c r="B22" s="99" t="s">
        <v>52</v>
      </c>
      <c r="C22" s="107" t="s">
        <v>153</v>
      </c>
      <c r="D22" s="86">
        <v>3</v>
      </c>
      <c r="E22" s="114"/>
      <c r="F22" s="114"/>
      <c r="G22" s="41"/>
      <c r="H22" s="85"/>
      <c r="I22" s="234"/>
      <c r="J22" s="235"/>
      <c r="K22" s="235"/>
      <c r="L22" s="235"/>
      <c r="M22" s="236"/>
      <c r="P22" s="27"/>
    </row>
    <row r="23" spans="1:17" ht="18" customHeight="1" x14ac:dyDescent="0.3">
      <c r="A23" s="48"/>
      <c r="B23" s="47"/>
      <c r="C23" s="49"/>
      <c r="D23" s="83">
        <f>SUM(D17:D22)</f>
        <v>17</v>
      </c>
      <c r="E23" s="41"/>
      <c r="F23" s="41"/>
      <c r="G23" s="41"/>
      <c r="H23" s="44"/>
      <c r="I23" s="47"/>
      <c r="J23" s="45"/>
      <c r="K23" s="83">
        <f>SUM(K17:K21)</f>
        <v>16</v>
      </c>
      <c r="L23" s="41"/>
      <c r="M23" s="43"/>
      <c r="P23" s="27"/>
    </row>
    <row r="24" spans="1:17" ht="18" customHeight="1" x14ac:dyDescent="0.3">
      <c r="A24" s="48"/>
      <c r="B24" s="47"/>
      <c r="C24" s="45"/>
      <c r="D24" s="41"/>
      <c r="E24" s="41"/>
      <c r="F24" s="41"/>
      <c r="G24" s="41"/>
      <c r="H24" s="44"/>
      <c r="I24" s="44"/>
      <c r="J24" s="45"/>
      <c r="K24" s="46"/>
      <c r="L24" s="41"/>
      <c r="M24" s="43"/>
      <c r="P24" s="27"/>
    </row>
    <row r="25" spans="1:17" ht="18" customHeight="1" x14ac:dyDescent="0.3">
      <c r="A25" s="84" t="s">
        <v>17</v>
      </c>
      <c r="B25" s="85"/>
      <c r="C25" s="45"/>
      <c r="D25" s="41"/>
      <c r="E25" s="41"/>
      <c r="F25" s="41"/>
      <c r="G25" s="41"/>
      <c r="H25" s="120" t="s">
        <v>18</v>
      </c>
      <c r="I25" s="85"/>
      <c r="J25" s="45"/>
      <c r="K25" s="41"/>
      <c r="L25" s="41"/>
      <c r="M25" s="43"/>
      <c r="P25" s="27"/>
    </row>
    <row r="26" spans="1:17" ht="18" customHeight="1" x14ac:dyDescent="0.3">
      <c r="A26" s="108" t="s">
        <v>71</v>
      </c>
      <c r="B26" s="109" t="s">
        <v>72</v>
      </c>
      <c r="C26" s="113" t="s">
        <v>109</v>
      </c>
      <c r="D26" s="90">
        <v>3</v>
      </c>
      <c r="E26" s="91"/>
      <c r="F26" s="91"/>
      <c r="G26" s="41"/>
      <c r="H26" s="85" t="s">
        <v>64</v>
      </c>
      <c r="I26" s="129" t="s">
        <v>65</v>
      </c>
      <c r="J26" s="126" t="s">
        <v>107</v>
      </c>
      <c r="K26" s="90">
        <v>3</v>
      </c>
      <c r="L26" s="91"/>
      <c r="M26" s="127"/>
      <c r="N26" s="15"/>
      <c r="P26" s="27"/>
    </row>
    <row r="27" spans="1:17" ht="18" customHeight="1" x14ac:dyDescent="0.3">
      <c r="A27" s="110" t="s">
        <v>66</v>
      </c>
      <c r="B27" s="111" t="s">
        <v>83</v>
      </c>
      <c r="C27" s="106" t="s">
        <v>82</v>
      </c>
      <c r="D27" s="90">
        <v>4</v>
      </c>
      <c r="E27" s="91"/>
      <c r="F27" s="91"/>
      <c r="G27" s="41"/>
      <c r="H27" s="104" t="s">
        <v>77</v>
      </c>
      <c r="I27" s="124" t="s">
        <v>78</v>
      </c>
      <c r="J27" s="130" t="s">
        <v>145</v>
      </c>
      <c r="K27" s="86">
        <v>3</v>
      </c>
      <c r="L27" s="114"/>
      <c r="M27" s="128"/>
      <c r="P27" s="27"/>
      <c r="Q27" s="11"/>
    </row>
    <row r="28" spans="1:17" ht="18" customHeight="1" x14ac:dyDescent="0.3">
      <c r="A28" s="102" t="s">
        <v>34</v>
      </c>
      <c r="B28" s="96" t="s">
        <v>42</v>
      </c>
      <c r="C28" s="113"/>
      <c r="D28" s="90">
        <v>3</v>
      </c>
      <c r="E28" s="91"/>
      <c r="F28" s="91"/>
      <c r="G28" s="41"/>
      <c r="H28" s="104" t="s">
        <v>79</v>
      </c>
      <c r="I28" s="124" t="s">
        <v>80</v>
      </c>
      <c r="J28" s="130" t="s">
        <v>145</v>
      </c>
      <c r="K28" s="86">
        <v>3</v>
      </c>
      <c r="L28" s="114"/>
      <c r="M28" s="128"/>
      <c r="P28" s="27"/>
    </row>
    <row r="29" spans="1:17" ht="18" customHeight="1" x14ac:dyDescent="0.3">
      <c r="A29" s="103" t="s">
        <v>61</v>
      </c>
      <c r="B29" s="112" t="s">
        <v>62</v>
      </c>
      <c r="C29" s="107" t="s">
        <v>146</v>
      </c>
      <c r="D29" s="86">
        <v>3</v>
      </c>
      <c r="E29" s="114"/>
      <c r="F29" s="114"/>
      <c r="G29" s="41"/>
      <c r="H29" s="104" t="s">
        <v>115</v>
      </c>
      <c r="I29" s="124" t="s">
        <v>116</v>
      </c>
      <c r="J29" s="89" t="s">
        <v>147</v>
      </c>
      <c r="K29" s="86">
        <v>3</v>
      </c>
      <c r="L29" s="114"/>
      <c r="M29" s="128"/>
      <c r="P29" s="27"/>
    </row>
    <row r="30" spans="1:17" ht="18" customHeight="1" x14ac:dyDescent="0.3">
      <c r="A30" s="103" t="s">
        <v>113</v>
      </c>
      <c r="B30" s="112" t="s">
        <v>114</v>
      </c>
      <c r="C30" s="107" t="s">
        <v>145</v>
      </c>
      <c r="D30" s="86">
        <v>3</v>
      </c>
      <c r="E30" s="114"/>
      <c r="F30" s="114"/>
      <c r="G30" s="41"/>
      <c r="H30" s="235"/>
      <c r="I30" s="235"/>
      <c r="J30" s="235"/>
      <c r="K30" s="235"/>
      <c r="L30" s="235"/>
      <c r="M30" s="236"/>
      <c r="P30" s="27"/>
    </row>
    <row r="31" spans="1:17" ht="18" customHeight="1" x14ac:dyDescent="0.3">
      <c r="A31" s="48"/>
      <c r="B31" s="44"/>
      <c r="C31" s="44"/>
      <c r="D31" s="83">
        <f>SUM(D26:D30)</f>
        <v>16</v>
      </c>
      <c r="E31" s="41"/>
      <c r="F31" s="41"/>
      <c r="G31" s="44"/>
      <c r="H31" s="44"/>
      <c r="I31" s="44"/>
      <c r="J31" s="45"/>
      <c r="K31" s="83">
        <f>SUM(K26:K29)</f>
        <v>12</v>
      </c>
      <c r="L31" s="41"/>
      <c r="M31" s="43"/>
      <c r="P31" s="27"/>
    </row>
    <row r="32" spans="1:17" ht="18" customHeight="1" x14ac:dyDescent="0.3">
      <c r="A32" s="48"/>
      <c r="B32" s="47"/>
      <c r="C32" s="45"/>
      <c r="D32" s="41"/>
      <c r="E32" s="41"/>
      <c r="F32" s="41"/>
      <c r="G32" s="41"/>
      <c r="H32" s="44"/>
      <c r="I32" s="44"/>
      <c r="J32" s="45"/>
      <c r="K32" s="41"/>
      <c r="L32" s="41"/>
      <c r="M32" s="43"/>
      <c r="P32" s="27"/>
    </row>
    <row r="33" spans="1:16" ht="18" customHeight="1" x14ac:dyDescent="0.3">
      <c r="A33" s="84" t="s">
        <v>19</v>
      </c>
      <c r="B33" s="85"/>
      <c r="C33" s="45"/>
      <c r="D33" s="41"/>
      <c r="E33" s="41"/>
      <c r="F33" s="41"/>
      <c r="G33" s="41"/>
      <c r="H33" s="120" t="s">
        <v>20</v>
      </c>
      <c r="I33" s="85"/>
      <c r="J33" s="45"/>
      <c r="K33" s="41"/>
      <c r="L33" s="41"/>
      <c r="M33" s="43"/>
      <c r="P33" s="27"/>
    </row>
    <row r="34" spans="1:16" ht="18" customHeight="1" x14ac:dyDescent="0.3">
      <c r="A34" s="115" t="s">
        <v>63</v>
      </c>
      <c r="B34" s="104" t="s">
        <v>128</v>
      </c>
      <c r="C34" s="107" t="s">
        <v>148</v>
      </c>
      <c r="D34" s="86">
        <v>3</v>
      </c>
      <c r="E34" s="114"/>
      <c r="F34" s="114"/>
      <c r="G34" s="41"/>
      <c r="H34" s="96" t="s">
        <v>21</v>
      </c>
      <c r="I34" s="121" t="s">
        <v>59</v>
      </c>
      <c r="J34" s="126"/>
      <c r="K34" s="90">
        <v>3</v>
      </c>
      <c r="L34" s="91"/>
      <c r="M34" s="127"/>
      <c r="N34" s="15"/>
      <c r="P34" s="27"/>
    </row>
    <row r="35" spans="1:16" ht="18" customHeight="1" x14ac:dyDescent="0.3">
      <c r="A35" s="115" t="s">
        <v>73</v>
      </c>
      <c r="B35" s="104" t="s">
        <v>74</v>
      </c>
      <c r="C35" s="107" t="s">
        <v>146</v>
      </c>
      <c r="D35" s="86">
        <v>3</v>
      </c>
      <c r="E35" s="114"/>
      <c r="F35" s="114"/>
      <c r="G35" s="41"/>
      <c r="H35" s="122" t="s">
        <v>67</v>
      </c>
      <c r="I35" s="123" t="s">
        <v>68</v>
      </c>
      <c r="J35" s="100" t="s">
        <v>149</v>
      </c>
      <c r="K35" s="86">
        <v>3</v>
      </c>
      <c r="L35" s="114"/>
      <c r="M35" s="128"/>
      <c r="P35" s="27"/>
    </row>
    <row r="36" spans="1:16" ht="18" customHeight="1" x14ac:dyDescent="0.3">
      <c r="A36" s="103" t="s">
        <v>125</v>
      </c>
      <c r="B36" s="112" t="s">
        <v>117</v>
      </c>
      <c r="C36" s="107" t="s">
        <v>150</v>
      </c>
      <c r="D36" s="86">
        <v>2</v>
      </c>
      <c r="E36" s="114"/>
      <c r="F36" s="114"/>
      <c r="G36" s="41"/>
      <c r="H36" s="104" t="s">
        <v>124</v>
      </c>
      <c r="I36" s="124" t="s">
        <v>118</v>
      </c>
      <c r="J36" s="89" t="s">
        <v>162</v>
      </c>
      <c r="K36" s="86">
        <v>2</v>
      </c>
      <c r="L36" s="114"/>
      <c r="M36" s="128"/>
      <c r="P36" s="27"/>
    </row>
    <row r="37" spans="1:16" ht="18" customHeight="1" x14ac:dyDescent="0.3">
      <c r="A37" s="116" t="s">
        <v>84</v>
      </c>
      <c r="B37" s="117" t="s">
        <v>108</v>
      </c>
      <c r="C37" s="119" t="s">
        <v>112</v>
      </c>
      <c r="D37" s="86">
        <v>3</v>
      </c>
      <c r="E37" s="114"/>
      <c r="F37" s="114"/>
      <c r="G37" s="41"/>
      <c r="H37" s="117" t="s">
        <v>84</v>
      </c>
      <c r="I37" s="125" t="s">
        <v>108</v>
      </c>
      <c r="J37" s="89" t="s">
        <v>112</v>
      </c>
      <c r="K37" s="86">
        <v>3</v>
      </c>
      <c r="L37" s="114"/>
      <c r="M37" s="128"/>
      <c r="P37" s="27"/>
    </row>
    <row r="38" spans="1:16" ht="18" customHeight="1" x14ac:dyDescent="0.3">
      <c r="A38" s="118" t="s">
        <v>84</v>
      </c>
      <c r="B38" s="117" t="s">
        <v>108</v>
      </c>
      <c r="C38" s="119" t="s">
        <v>112</v>
      </c>
      <c r="D38" s="86">
        <v>3</v>
      </c>
      <c r="E38" s="114"/>
      <c r="F38" s="114"/>
      <c r="G38" s="41"/>
      <c r="H38" s="117" t="s">
        <v>84</v>
      </c>
      <c r="I38" s="125" t="s">
        <v>108</v>
      </c>
      <c r="J38" s="89" t="s">
        <v>112</v>
      </c>
      <c r="K38" s="86">
        <v>3</v>
      </c>
      <c r="L38" s="114"/>
      <c r="M38" s="128"/>
      <c r="N38" s="9"/>
      <c r="P38" s="27"/>
    </row>
    <row r="39" spans="1:16" ht="18" customHeight="1" x14ac:dyDescent="0.3">
      <c r="A39" s="50"/>
      <c r="B39" s="45"/>
      <c r="C39" s="45"/>
      <c r="D39" s="83">
        <f>SUM(D34:D38)</f>
        <v>14</v>
      </c>
      <c r="E39" s="41"/>
      <c r="F39" s="41"/>
      <c r="G39" s="45"/>
      <c r="H39" s="45"/>
      <c r="I39" s="45"/>
      <c r="J39" s="44"/>
      <c r="K39" s="83">
        <f>SUM(K34:K38)</f>
        <v>14</v>
      </c>
      <c r="L39" s="45"/>
      <c r="M39" s="51"/>
      <c r="N39" s="16"/>
      <c r="O39" s="16"/>
      <c r="P39" s="27"/>
    </row>
    <row r="40" spans="1:16" ht="18" customHeight="1" x14ac:dyDescent="0.3">
      <c r="A40" s="52" t="s">
        <v>120</v>
      </c>
      <c r="B40" s="53"/>
      <c r="C40" s="54"/>
      <c r="D40" s="41"/>
      <c r="E40" s="41"/>
      <c r="F40" s="41"/>
      <c r="G40" s="41"/>
      <c r="H40" s="55"/>
      <c r="I40" s="55"/>
      <c r="J40" s="42"/>
      <c r="K40" s="42"/>
      <c r="L40" s="45"/>
      <c r="M40" s="51"/>
      <c r="N40" s="16"/>
      <c r="O40" s="16"/>
      <c r="P40" s="27"/>
    </row>
    <row r="41" spans="1:16" ht="18" customHeight="1" x14ac:dyDescent="0.3">
      <c r="A41" s="56" t="s">
        <v>16</v>
      </c>
      <c r="B41" s="57"/>
      <c r="C41" s="41"/>
      <c r="D41" s="41"/>
      <c r="E41" s="41"/>
      <c r="F41" s="41"/>
      <c r="G41" s="58"/>
      <c r="H41" s="55"/>
      <c r="I41" s="55"/>
      <c r="J41" s="59" t="s">
        <v>3</v>
      </c>
      <c r="K41" s="35">
        <f>D14+K14+D23+K23+D31+K31+D39+K39</f>
        <v>120</v>
      </c>
      <c r="L41" s="41"/>
      <c r="M41" s="51"/>
      <c r="P41" s="27"/>
    </row>
    <row r="42" spans="1:16" ht="18" customHeight="1" x14ac:dyDescent="0.3">
      <c r="A42" s="60" t="s">
        <v>154</v>
      </c>
      <c r="B42" s="226"/>
      <c r="C42" s="61"/>
      <c r="D42" s="62"/>
      <c r="E42" s="62"/>
      <c r="F42" s="62"/>
      <c r="G42" s="41"/>
      <c r="H42" s="55"/>
      <c r="I42" s="55"/>
      <c r="J42" s="44"/>
      <c r="K42" s="44"/>
      <c r="L42" s="41"/>
      <c r="M42" s="51"/>
      <c r="P42" s="27"/>
    </row>
    <row r="43" spans="1:16" ht="18" customHeight="1" x14ac:dyDescent="0.3">
      <c r="A43" s="48"/>
      <c r="B43" s="62"/>
      <c r="C43" s="62"/>
      <c r="D43" s="62"/>
      <c r="E43" s="62"/>
      <c r="F43" s="62"/>
      <c r="G43" s="41"/>
      <c r="H43" s="55"/>
      <c r="I43" s="55"/>
      <c r="J43" s="44"/>
      <c r="K43" s="44"/>
      <c r="L43" s="41"/>
      <c r="M43" s="51"/>
      <c r="P43" s="27"/>
    </row>
    <row r="44" spans="1:16" ht="27" customHeight="1" thickBot="1" x14ac:dyDescent="0.35">
      <c r="A44" s="253" t="s">
        <v>151</v>
      </c>
      <c r="B44" s="254"/>
      <c r="C44" s="254"/>
      <c r="D44" s="254"/>
      <c r="E44" s="254"/>
      <c r="F44" s="254"/>
      <c r="G44" s="254"/>
      <c r="H44" s="254"/>
      <c r="I44" s="254"/>
      <c r="J44" s="254"/>
      <c r="K44" s="254"/>
      <c r="L44" s="254"/>
      <c r="M44" s="255"/>
      <c r="P44" s="27"/>
    </row>
    <row r="45" spans="1:16" s="17" customFormat="1" ht="60" customHeight="1" x14ac:dyDescent="0.35">
      <c r="A45" s="249"/>
      <c r="B45" s="250"/>
      <c r="C45" s="250"/>
      <c r="D45" s="251" t="str">
        <f>D1</f>
        <v>B.S. in Computer Science
Major: Computer Science
2017-2018 Sample 4-Year Plan</v>
      </c>
      <c r="E45" s="251"/>
      <c r="F45" s="251"/>
      <c r="G45" s="251"/>
      <c r="H45" s="251"/>
      <c r="I45" s="251"/>
      <c r="J45" s="251"/>
      <c r="K45" s="251"/>
      <c r="L45" s="251"/>
      <c r="M45" s="252"/>
    </row>
    <row r="46" spans="1:16" s="17" customFormat="1" ht="18" customHeight="1" x14ac:dyDescent="0.35">
      <c r="A46" s="28" t="str">
        <f>A3</f>
        <v>Student</v>
      </c>
      <c r="B46" s="256" t="str">
        <f>IF(ISBLANK(B3),"",B3)</f>
        <v/>
      </c>
      <c r="C46" s="256"/>
      <c r="D46" s="257" t="str">
        <f>D3</f>
        <v>Student ID#</v>
      </c>
      <c r="E46" s="257"/>
      <c r="F46" s="257"/>
      <c r="G46" s="257"/>
      <c r="H46" s="228" t="str">
        <f>IF(ISBLANK(H3),"",H3)</f>
        <v/>
      </c>
      <c r="I46" s="63"/>
      <c r="J46" s="31" t="str">
        <f>J3</f>
        <v>Student Phone #</v>
      </c>
      <c r="K46" s="258" t="str">
        <f>IF(ISBLANK(K3)=TRUE,"",K3)</f>
        <v/>
      </c>
      <c r="L46" s="258"/>
      <c r="M46" s="259"/>
    </row>
    <row r="47" spans="1:16" s="17" customFormat="1" ht="18" customHeight="1" x14ac:dyDescent="0.35">
      <c r="A47" s="28" t="str">
        <f>A4</f>
        <v>Advisor</v>
      </c>
      <c r="B47" s="256" t="str">
        <f>IF(ISBLANK(B4),"",B4)</f>
        <v/>
      </c>
      <c r="C47" s="256"/>
      <c r="D47" s="257" t="str">
        <f>D4</f>
        <v>Minimum GPA</v>
      </c>
      <c r="E47" s="257"/>
      <c r="F47" s="257"/>
      <c r="G47" s="257"/>
      <c r="H47" s="33">
        <f>IF(ISBLANK(H4),"",H4)</f>
        <v>2</v>
      </c>
      <c r="I47" s="64" t="str">
        <f>IF(ISBLANK(I4),"",I4)</f>
        <v>*All CSC and SE requires grade &gt;= C</v>
      </c>
      <c r="J47" s="31" t="str">
        <f>J4</f>
        <v>Minor/Career Interest</v>
      </c>
      <c r="K47" s="260" t="str">
        <f>IF(ISBLANK(K4)=TRUE,"",K4)</f>
        <v/>
      </c>
      <c r="L47" s="260"/>
      <c r="M47" s="261"/>
    </row>
    <row r="48" spans="1:16" s="17" customFormat="1" ht="18" customHeight="1" x14ac:dyDescent="0.35">
      <c r="A48" s="262"/>
      <c r="B48" s="263"/>
      <c r="C48" s="263"/>
      <c r="D48" s="65"/>
      <c r="E48" s="66"/>
      <c r="F48" s="66"/>
      <c r="G48" s="67"/>
      <c r="H48" s="263"/>
      <c r="I48" s="263"/>
      <c r="J48" s="263"/>
      <c r="K48" s="68"/>
      <c r="L48" s="68"/>
      <c r="M48" s="69"/>
    </row>
    <row r="49" spans="1:16" s="22" customFormat="1" ht="18" customHeight="1" x14ac:dyDescent="0.3">
      <c r="A49" s="164" t="s">
        <v>155</v>
      </c>
      <c r="B49" s="70"/>
      <c r="C49" s="55"/>
      <c r="D49" s="71"/>
      <c r="E49" s="71"/>
      <c r="F49" s="71"/>
      <c r="G49" s="72"/>
      <c r="H49" s="73" t="s">
        <v>121</v>
      </c>
      <c r="I49" s="73"/>
      <c r="J49" s="73"/>
      <c r="K49" s="74"/>
      <c r="L49" s="74"/>
      <c r="M49" s="75"/>
      <c r="N49" s="20"/>
      <c r="O49" s="21"/>
      <c r="P49" s="9"/>
    </row>
    <row r="50" spans="1:16" s="182" customFormat="1" ht="18" customHeight="1" x14ac:dyDescent="0.35">
      <c r="A50" s="171" t="s">
        <v>4</v>
      </c>
      <c r="B50" s="172" t="s">
        <v>22</v>
      </c>
      <c r="C50" s="173"/>
      <c r="D50" s="162">
        <f>SUM(D51:D52)</f>
        <v>6</v>
      </c>
      <c r="E50" s="174" t="s">
        <v>14</v>
      </c>
      <c r="F50" s="174" t="s">
        <v>33</v>
      </c>
      <c r="G50" s="175"/>
      <c r="H50" s="176" t="s">
        <v>27</v>
      </c>
      <c r="I50" s="176"/>
      <c r="J50" s="177"/>
      <c r="K50" s="170">
        <f>SUM(K51:K74)</f>
        <v>66</v>
      </c>
      <c r="L50" s="174" t="s">
        <v>14</v>
      </c>
      <c r="M50" s="178" t="s">
        <v>33</v>
      </c>
      <c r="N50" s="179"/>
      <c r="O50" s="180"/>
      <c r="P50" s="181"/>
    </row>
    <row r="51" spans="1:16" s="22" customFormat="1" ht="18" customHeight="1" x14ac:dyDescent="0.3">
      <c r="A51" s="154" t="str">
        <f t="shared" ref="A51:C51" si="0">A9</f>
        <v xml:space="preserve">ENGL 101 </v>
      </c>
      <c r="B51" s="155" t="str">
        <f t="shared" si="0"/>
        <v xml:space="preserve">Compostion I (SGR 1) </v>
      </c>
      <c r="C51" s="155" t="str">
        <f t="shared" si="0"/>
        <v xml:space="preserve">Placement </v>
      </c>
      <c r="D51" s="156">
        <f>IF(ISBLANK(D9)=TRUE,"",D9)</f>
        <v>3</v>
      </c>
      <c r="E51" s="156" t="str">
        <f t="shared" ref="E51:F51" si="1">IF(ISBLANK(E9)=TRUE,"",E9)</f>
        <v/>
      </c>
      <c r="F51" s="156" t="str">
        <f t="shared" si="1"/>
        <v/>
      </c>
      <c r="G51" s="72"/>
      <c r="H51" s="149" t="str">
        <f>A12</f>
        <v>CSC 101L</v>
      </c>
      <c r="I51" s="149" t="str">
        <f>B12</f>
        <v>Introduction to Computer Science Lab</v>
      </c>
      <c r="J51" s="227"/>
      <c r="K51" s="150">
        <f>IF(ISBLANK(D12)=TRUE,"",D12)</f>
        <v>1</v>
      </c>
      <c r="L51" s="150" t="str">
        <f t="shared" ref="L51:M51" si="2">IF(ISBLANK(E12)=TRUE,"",E12)</f>
        <v/>
      </c>
      <c r="M51" s="151" t="str">
        <f t="shared" si="2"/>
        <v/>
      </c>
      <c r="N51" s="18"/>
      <c r="O51" s="21"/>
      <c r="P51" s="23"/>
    </row>
    <row r="52" spans="1:16" s="22" customFormat="1" ht="18" customHeight="1" x14ac:dyDescent="0.3">
      <c r="A52" s="154" t="str">
        <f>H9</f>
        <v>ENGL 277</v>
      </c>
      <c r="B52" s="155" t="str">
        <f>I9</f>
        <v xml:space="preserve">Technical Writing in Engineering </v>
      </c>
      <c r="C52" s="155" t="str">
        <f>J9</f>
        <v>ENGL 101, GE 101</v>
      </c>
      <c r="D52" s="156">
        <f>IF(ISBLANK(K9)=TRUE,"",K9)</f>
        <v>3</v>
      </c>
      <c r="E52" s="156" t="str">
        <f t="shared" ref="E52:F52" si="3">IF(ISBLANK(L9)=TRUE,"",L9)</f>
        <v/>
      </c>
      <c r="F52" s="156" t="str">
        <f t="shared" si="3"/>
        <v/>
      </c>
      <c r="G52" s="72"/>
      <c r="H52" s="149" t="str">
        <f>A13</f>
        <v>CSC 150</v>
      </c>
      <c r="I52" s="149" t="str">
        <f>B13</f>
        <v xml:space="preserve">Computer Science I </v>
      </c>
      <c r="J52" s="227" t="str">
        <f>C13</f>
        <v>MATH 102 or higher</v>
      </c>
      <c r="K52" s="150">
        <f>IF(ISBLANK(D13)=TRUE,"",D13)</f>
        <v>3</v>
      </c>
      <c r="L52" s="150" t="str">
        <f t="shared" ref="L52:M52" si="4">IF(ISBLANK(E13)=TRUE,"",E13)</f>
        <v/>
      </c>
      <c r="M52" s="151" t="str">
        <f t="shared" si="4"/>
        <v/>
      </c>
      <c r="N52" s="18"/>
      <c r="O52" s="21"/>
    </row>
    <row r="53" spans="1:16" s="22" customFormat="1" ht="18" customHeight="1" x14ac:dyDescent="0.3">
      <c r="A53" s="70"/>
      <c r="B53" s="55"/>
      <c r="C53" s="76"/>
      <c r="D53" s="72"/>
      <c r="E53" s="72"/>
      <c r="F53" s="72"/>
      <c r="G53" s="72"/>
      <c r="H53" s="149" t="str">
        <f t="shared" ref="H53:J54" si="5">A19</f>
        <v>CSC 244</v>
      </c>
      <c r="I53" s="149" t="str">
        <f t="shared" si="5"/>
        <v>Digital Logic</v>
      </c>
      <c r="J53" s="227" t="str">
        <f t="shared" si="5"/>
        <v>CSC 150 (&gt;=C)</v>
      </c>
      <c r="K53" s="150">
        <f>IF(ISBLANK(D19)=TRUE,"",D19)</f>
        <v>3</v>
      </c>
      <c r="L53" s="150" t="str">
        <f t="shared" ref="L53:M53" si="6">IF(ISBLANK(E19)=TRUE,"",E19)</f>
        <v/>
      </c>
      <c r="M53" s="151" t="str">
        <f t="shared" si="6"/>
        <v/>
      </c>
      <c r="N53" s="18"/>
      <c r="O53" s="21"/>
    </row>
    <row r="54" spans="1:16" s="22" customFormat="1" ht="18" customHeight="1" x14ac:dyDescent="0.3">
      <c r="A54" s="171" t="s">
        <v>5</v>
      </c>
      <c r="B54" s="172" t="s">
        <v>23</v>
      </c>
      <c r="C54" s="183"/>
      <c r="D54" s="162">
        <f>D55</f>
        <v>3</v>
      </c>
      <c r="E54" s="184"/>
      <c r="F54" s="175"/>
      <c r="G54" s="72"/>
      <c r="H54" s="149" t="str">
        <f t="shared" si="5"/>
        <v>CSC 244L</v>
      </c>
      <c r="I54" s="149" t="str">
        <f t="shared" si="5"/>
        <v>Digital Logic Lab</v>
      </c>
      <c r="J54" s="227" t="str">
        <f t="shared" si="5"/>
        <v>CSC 150 (&gt;=C)</v>
      </c>
      <c r="K54" s="150">
        <f>IF(ISBLANK(D20)=TRUE,"",D20)</f>
        <v>1</v>
      </c>
      <c r="L54" s="150" t="str">
        <f t="shared" ref="L54:M54" si="7">IF(ISBLANK(E20)=TRUE,"",E20)</f>
        <v/>
      </c>
      <c r="M54" s="151" t="str">
        <f t="shared" si="7"/>
        <v/>
      </c>
      <c r="N54" s="18"/>
      <c r="O54" s="21"/>
    </row>
    <row r="55" spans="1:16" s="22" customFormat="1" ht="18" customHeight="1" x14ac:dyDescent="0.3">
      <c r="A55" s="154" t="str">
        <f>H11</f>
        <v xml:space="preserve">SPCM 101 </v>
      </c>
      <c r="B55" s="155" t="str">
        <f>I11</f>
        <v xml:space="preserve">Fundamentals of Speech (SGR 2) </v>
      </c>
      <c r="C55" s="155"/>
      <c r="D55" s="156">
        <f>IF(ISBLANK(K11)=TRUE,"",K11)</f>
        <v>3</v>
      </c>
      <c r="E55" s="156" t="str">
        <f t="shared" ref="E55:F55" si="8">IF(ISBLANK(L11)=TRUE,"",L11)</f>
        <v/>
      </c>
      <c r="F55" s="156" t="str">
        <f t="shared" si="8"/>
        <v/>
      </c>
      <c r="G55" s="55"/>
      <c r="H55" s="149" t="str">
        <f t="shared" ref="H55:J55" si="9">H12</f>
        <v>CSC 250</v>
      </c>
      <c r="I55" s="149" t="str">
        <f t="shared" si="9"/>
        <v xml:space="preserve">Computer Science II </v>
      </c>
      <c r="J55" s="227" t="str">
        <f t="shared" si="9"/>
        <v>CSC 150, (requires grade &gt;= C)</v>
      </c>
      <c r="K55" s="150">
        <f>IF(ISBLANK(K12)=TRUE,"",K12)</f>
        <v>3</v>
      </c>
      <c r="L55" s="150" t="str">
        <f t="shared" ref="L55:M55" si="10">IF(ISBLANK(L12)=TRUE,"",L12)</f>
        <v/>
      </c>
      <c r="M55" s="151" t="str">
        <f t="shared" si="10"/>
        <v/>
      </c>
      <c r="N55" s="18"/>
      <c r="O55" s="21"/>
    </row>
    <row r="56" spans="1:16" s="22" customFormat="1" ht="18" customHeight="1" x14ac:dyDescent="0.3">
      <c r="A56" s="70"/>
      <c r="B56" s="55"/>
      <c r="C56" s="76"/>
      <c r="D56" s="72"/>
      <c r="E56" s="72"/>
      <c r="F56" s="72"/>
      <c r="G56" s="72"/>
      <c r="H56" s="149" t="str">
        <f t="shared" ref="H56:J56" si="11">A21</f>
        <v>CSC 300</v>
      </c>
      <c r="I56" s="149" t="str">
        <f t="shared" si="11"/>
        <v xml:space="preserve">Data Structures </v>
      </c>
      <c r="J56" s="227" t="str">
        <f t="shared" si="11"/>
        <v>CSC 250, (requires grade &gt;= C)</v>
      </c>
      <c r="K56" s="150">
        <f>IF(ISBLANK(D21)=TRUE,"",D21)</f>
        <v>3</v>
      </c>
      <c r="L56" s="150" t="str">
        <f t="shared" ref="L56:M56" si="12">IF(ISBLANK(E21)=TRUE,"",E21)</f>
        <v/>
      </c>
      <c r="M56" s="151" t="str">
        <f t="shared" si="12"/>
        <v/>
      </c>
      <c r="N56" s="18"/>
      <c r="O56" s="21"/>
    </row>
    <row r="57" spans="1:16" s="22" customFormat="1" ht="18" customHeight="1" x14ac:dyDescent="0.3">
      <c r="A57" s="171" t="s">
        <v>6</v>
      </c>
      <c r="B57" s="172" t="s">
        <v>24</v>
      </c>
      <c r="C57" s="185"/>
      <c r="D57" s="162">
        <f>SUM(D58:D59)</f>
        <v>6</v>
      </c>
      <c r="E57" s="184"/>
      <c r="F57" s="175"/>
      <c r="G57" s="72"/>
      <c r="H57" s="149" t="str">
        <f>H19</f>
        <v>CSC 303</v>
      </c>
      <c r="I57" s="149" t="str">
        <f>I19</f>
        <v>Ethical and Security Issues in Computer Science</v>
      </c>
      <c r="J57" s="227"/>
      <c r="K57" s="150">
        <f>IF(ISBLANK(K19)=TRUE,"",K19)</f>
        <v>3</v>
      </c>
      <c r="L57" s="150" t="str">
        <f t="shared" ref="L57:M57" si="13">IF(ISBLANK(L19)=TRUE,"",L19)</f>
        <v/>
      </c>
      <c r="M57" s="151" t="str">
        <f t="shared" si="13"/>
        <v/>
      </c>
      <c r="N57" s="18"/>
      <c r="O57" s="21"/>
    </row>
    <row r="58" spans="1:16" s="22" customFormat="1" ht="18" customHeight="1" x14ac:dyDescent="0.3">
      <c r="A58" s="154" t="str">
        <f>H10</f>
        <v>INFO 102</v>
      </c>
      <c r="B58" s="155" t="str">
        <f>I10</f>
        <v xml:space="preserve">Social and Ethical Aspects of Informatics (SGR 3) </v>
      </c>
      <c r="C58" s="155"/>
      <c r="D58" s="156">
        <f>IF(ISBLANK(K10)=TRUE,"",K10)</f>
        <v>3</v>
      </c>
      <c r="E58" s="156" t="str">
        <f t="shared" ref="E58:F58" si="14">IF(ISBLANK(L10)=TRUE,"",L10)</f>
        <v/>
      </c>
      <c r="F58" s="156" t="str">
        <f t="shared" si="14"/>
        <v/>
      </c>
      <c r="G58" s="72"/>
      <c r="H58" s="149" t="str">
        <f t="shared" ref="H58:J58" si="15">A22</f>
        <v>CSC 314</v>
      </c>
      <c r="I58" s="149" t="str">
        <f t="shared" si="15"/>
        <v xml:space="preserve">Assembly Language </v>
      </c>
      <c r="J58" s="227" t="str">
        <f t="shared" si="15"/>
        <v>CSC 250, (requires grade &gt;= C)</v>
      </c>
      <c r="K58" s="150">
        <f>IF(ISBLANK(D22)=TRUE,"",D22)</f>
        <v>3</v>
      </c>
      <c r="L58" s="150" t="str">
        <f t="shared" ref="L58:M58" si="16">IF(ISBLANK(E22)=TRUE,"",E22)</f>
        <v/>
      </c>
      <c r="M58" s="151" t="str">
        <f t="shared" si="16"/>
        <v/>
      </c>
      <c r="N58" s="18"/>
      <c r="O58" s="21"/>
    </row>
    <row r="59" spans="1:16" s="22" customFormat="1" ht="18" customHeight="1" x14ac:dyDescent="0.3">
      <c r="A59" s="154" t="str">
        <f>A28</f>
        <v>SGR #3</v>
      </c>
      <c r="B59" s="155" t="str">
        <f>B28</f>
        <v xml:space="preserve">Social Sciences/Diversity (SGR 3) </v>
      </c>
      <c r="C59" s="155"/>
      <c r="D59" s="156">
        <f>IF(ISBLANK(D28)=TRUE,"",D28)</f>
        <v>3</v>
      </c>
      <c r="E59" s="156" t="str">
        <f t="shared" ref="E59:F59" si="17">IF(ISBLANK(E28)=TRUE,"",E28)</f>
        <v/>
      </c>
      <c r="F59" s="156" t="str">
        <f t="shared" si="17"/>
        <v/>
      </c>
      <c r="G59" s="72"/>
      <c r="H59" s="149" t="str">
        <f t="shared" ref="H59:J60" si="18">H20</f>
        <v>CSC 317</v>
      </c>
      <c r="I59" s="149" t="str">
        <f t="shared" si="18"/>
        <v xml:space="preserve">Computer Org and Arch </v>
      </c>
      <c r="J59" s="227" t="str">
        <f t="shared" si="18"/>
        <v>CSc 317, (requires grade &gt;= C)</v>
      </c>
      <c r="K59" s="150">
        <f>IF(ISBLANK(K20)=TRUE,"",K20)</f>
        <v>3</v>
      </c>
      <c r="L59" s="150" t="str">
        <f t="shared" ref="L59:M59" si="19">IF(ISBLANK(L20)=TRUE,"",L20)</f>
        <v/>
      </c>
      <c r="M59" s="151" t="str">
        <f t="shared" si="19"/>
        <v/>
      </c>
      <c r="N59" s="18"/>
      <c r="O59" s="21"/>
    </row>
    <row r="60" spans="1:16" s="22" customFormat="1" ht="18" customHeight="1" x14ac:dyDescent="0.3">
      <c r="A60" s="70"/>
      <c r="B60" s="55"/>
      <c r="C60" s="76"/>
      <c r="D60" s="72"/>
      <c r="E60" s="72"/>
      <c r="F60" s="72"/>
      <c r="G60" s="72"/>
      <c r="H60" s="149" t="str">
        <f t="shared" si="18"/>
        <v>CSC 346</v>
      </c>
      <c r="I60" s="149" t="str">
        <f t="shared" si="18"/>
        <v xml:space="preserve">Object Oriented Programming </v>
      </c>
      <c r="J60" s="227" t="str">
        <f t="shared" si="18"/>
        <v>CSC 300, (requires grade &gt;= C)</v>
      </c>
      <c r="K60" s="150">
        <f>IF(ISBLANK(K21)=TRUE,"",K21)</f>
        <v>3</v>
      </c>
      <c r="L60" s="150" t="str">
        <f t="shared" ref="L60:M60" si="20">IF(ISBLANK(L21)=TRUE,"",L21)</f>
        <v/>
      </c>
      <c r="M60" s="151" t="str">
        <f t="shared" si="20"/>
        <v/>
      </c>
      <c r="N60" s="18"/>
      <c r="O60" s="21"/>
    </row>
    <row r="61" spans="1:16" s="22" customFormat="1" ht="18" customHeight="1" x14ac:dyDescent="0.3">
      <c r="A61" s="171" t="s">
        <v>7</v>
      </c>
      <c r="B61" s="172" t="s">
        <v>25</v>
      </c>
      <c r="C61" s="185"/>
      <c r="D61" s="162">
        <f>SUM(D62:D63)</f>
        <v>6</v>
      </c>
      <c r="E61" s="184"/>
      <c r="F61" s="175"/>
      <c r="G61" s="72"/>
      <c r="H61" s="149" t="str">
        <f t="shared" ref="H61:J61" si="21">A29</f>
        <v>CSC 354</v>
      </c>
      <c r="I61" s="149" t="str">
        <f t="shared" si="21"/>
        <v xml:space="preserve">Systems Programming </v>
      </c>
      <c r="J61" s="227" t="str">
        <f t="shared" si="21"/>
        <v>CSC 300, CSC 314, (requires grade &gt;= C)</v>
      </c>
      <c r="K61" s="150">
        <f>IF(ISBLANK(D29)=TRUE,"",D29)</f>
        <v>3</v>
      </c>
      <c r="L61" s="150" t="str">
        <f t="shared" ref="L61:M61" si="22">IF(ISBLANK(E29)=TRUE,"",E29)</f>
        <v/>
      </c>
      <c r="M61" s="151" t="str">
        <f t="shared" si="22"/>
        <v/>
      </c>
      <c r="N61" s="18"/>
      <c r="O61" s="21"/>
    </row>
    <row r="62" spans="1:16" s="22" customFormat="1" ht="18" customHeight="1" x14ac:dyDescent="0.3">
      <c r="A62" s="154" t="str">
        <f t="shared" ref="A62:B62" si="23">A11</f>
        <v>SGR #4</v>
      </c>
      <c r="B62" s="155" t="str">
        <f t="shared" si="23"/>
        <v xml:space="preserve">Humanities/Arts Diversity (SGR 4) </v>
      </c>
      <c r="C62" s="155"/>
      <c r="D62" s="156">
        <f>IF(ISBLANK(D11)=TRUE,"",D11)</f>
        <v>3</v>
      </c>
      <c r="E62" s="156" t="str">
        <f t="shared" ref="E62:F62" si="24">IF(ISBLANK(E11)=TRUE,"",E11)</f>
        <v/>
      </c>
      <c r="F62" s="156" t="str">
        <f t="shared" si="24"/>
        <v/>
      </c>
      <c r="G62" s="72"/>
      <c r="H62" s="149" t="str">
        <f t="shared" ref="H62:J62" si="25">A34</f>
        <v>CSC 445</v>
      </c>
      <c r="I62" s="149" t="str">
        <f t="shared" si="25"/>
        <v xml:space="preserve">Intro to Theory of Computation </v>
      </c>
      <c r="J62" s="227" t="str">
        <f t="shared" si="25"/>
        <v>CSC 250, MATH 250, MATH 316, (requires grade &gt;= C)</v>
      </c>
      <c r="K62" s="150">
        <f>IF(ISBLANK(D34)=TRUE,"",D34)</f>
        <v>3</v>
      </c>
      <c r="L62" s="150" t="str">
        <f t="shared" ref="L62:M62" si="26">IF(ISBLANK(E34)=TRUE,"",E34)</f>
        <v/>
      </c>
      <c r="M62" s="151" t="str">
        <f t="shared" si="26"/>
        <v/>
      </c>
      <c r="N62" s="18"/>
      <c r="O62" s="21"/>
    </row>
    <row r="63" spans="1:16" s="22" customFormat="1" ht="18" customHeight="1" x14ac:dyDescent="0.3">
      <c r="A63" s="154" t="str">
        <f t="shared" ref="A63:B63" si="27">H34</f>
        <v>SGR #4</v>
      </c>
      <c r="B63" s="155" t="str">
        <f t="shared" si="27"/>
        <v xml:space="preserve">Humanities/Arts Diversity (SGR 4) </v>
      </c>
      <c r="C63" s="155"/>
      <c r="D63" s="156">
        <f>IF(ISBLANK(K34)=TRUE,"",K34)</f>
        <v>3</v>
      </c>
      <c r="E63" s="156" t="str">
        <f t="shared" ref="E63:F63" si="28">IF(ISBLANK(L34)=TRUE,"",L34)</f>
        <v/>
      </c>
      <c r="F63" s="156" t="str">
        <f t="shared" si="28"/>
        <v/>
      </c>
      <c r="G63" s="72"/>
      <c r="H63" s="149" t="str">
        <f t="shared" ref="H63:J63" si="29">H35</f>
        <v>CSC 446</v>
      </c>
      <c r="I63" s="149" t="str">
        <f t="shared" si="29"/>
        <v xml:space="preserve">Complier Construction </v>
      </c>
      <c r="J63" s="227" t="str">
        <f t="shared" si="29"/>
        <v>CSC 300, CSC 445, (requires grade &gt;= C)</v>
      </c>
      <c r="K63" s="150">
        <f>IF(ISBLANK(K35)=TRUE,"",K35)</f>
        <v>3</v>
      </c>
      <c r="L63" s="150" t="str">
        <f t="shared" ref="L63:M63" si="30">IF(ISBLANK(L35)=TRUE,"",L35)</f>
        <v/>
      </c>
      <c r="M63" s="151" t="str">
        <f t="shared" si="30"/>
        <v/>
      </c>
      <c r="N63" s="18"/>
      <c r="O63" s="21"/>
    </row>
    <row r="64" spans="1:16" s="22" customFormat="1" ht="18" customHeight="1" x14ac:dyDescent="0.3">
      <c r="A64" s="70"/>
      <c r="B64" s="55"/>
      <c r="C64" s="76"/>
      <c r="D64" s="72"/>
      <c r="E64" s="72"/>
      <c r="F64" s="72"/>
      <c r="G64" s="72"/>
      <c r="H64" s="149" t="str">
        <f t="shared" ref="H64:J64" si="31">A35</f>
        <v>CSC 456</v>
      </c>
      <c r="I64" s="149" t="str">
        <f t="shared" si="31"/>
        <v>Operating Systems</v>
      </c>
      <c r="J64" s="227" t="str">
        <f t="shared" si="31"/>
        <v>CSC 300, CSC 314, (requires grade &gt;= C)</v>
      </c>
      <c r="K64" s="150">
        <f>IF(ISBLANK(D35)=TRUE,"",D35)</f>
        <v>3</v>
      </c>
      <c r="L64" s="150" t="str">
        <f t="shared" ref="L64:M64" si="32">IF(ISBLANK(E35)=TRUE,"",E35)</f>
        <v/>
      </c>
      <c r="M64" s="151" t="str">
        <f t="shared" si="32"/>
        <v/>
      </c>
      <c r="N64" s="18"/>
      <c r="O64" s="21"/>
    </row>
    <row r="65" spans="1:21" s="22" customFormat="1" ht="18" customHeight="1" x14ac:dyDescent="0.3">
      <c r="A65" s="171" t="s">
        <v>8</v>
      </c>
      <c r="B65" s="172" t="s">
        <v>26</v>
      </c>
      <c r="C65" s="183"/>
      <c r="D65" s="162">
        <f>D66</f>
        <v>4</v>
      </c>
      <c r="E65" s="184"/>
      <c r="F65" s="175"/>
      <c r="G65" s="72"/>
      <c r="H65" s="149" t="str">
        <f t="shared" ref="H65:J65" si="33">H27</f>
        <v>CSC 461</v>
      </c>
      <c r="I65" s="149" t="str">
        <f t="shared" si="33"/>
        <v xml:space="preserve">Programming Language </v>
      </c>
      <c r="J65" s="227" t="str">
        <f t="shared" si="33"/>
        <v>CSC 300, (requires grade &gt;= C)</v>
      </c>
      <c r="K65" s="150">
        <f>IF(ISBLANK(K27)=TRUE,"",K27)</f>
        <v>3</v>
      </c>
      <c r="L65" s="150" t="str">
        <f t="shared" ref="L65:M65" si="34">IF(ISBLANK(L27)=TRUE,"",L27)</f>
        <v/>
      </c>
      <c r="M65" s="151" t="str">
        <f t="shared" si="34"/>
        <v/>
      </c>
      <c r="N65" s="18"/>
      <c r="O65" s="21"/>
    </row>
    <row r="66" spans="1:21" s="22" customFormat="1" ht="18" customHeight="1" x14ac:dyDescent="0.3">
      <c r="A66" s="154" t="str">
        <f t="shared" ref="A66:C66" si="35">A10</f>
        <v>MATH 123</v>
      </c>
      <c r="B66" s="155" t="str">
        <f t="shared" si="35"/>
        <v xml:space="preserve">Calculus I (SGR 5) </v>
      </c>
      <c r="C66" s="157" t="str">
        <f t="shared" si="35"/>
        <v>Placement</v>
      </c>
      <c r="D66" s="156">
        <f>IF(ISBLANK(D10)=TRUE,"",D10)</f>
        <v>4</v>
      </c>
      <c r="E66" s="156" t="str">
        <f t="shared" ref="E66:F66" si="36">IF(ISBLANK(E10)=TRUE,"",E10)</f>
        <v/>
      </c>
      <c r="F66" s="156" t="str">
        <f t="shared" si="36"/>
        <v/>
      </c>
      <c r="G66" s="72"/>
      <c r="H66" s="149" t="str">
        <f t="shared" ref="H66:J66" si="37">A36</f>
        <v>CSC 464</v>
      </c>
      <c r="I66" s="149" t="str">
        <f t="shared" si="37"/>
        <v>Senior Design I</v>
      </c>
      <c r="J66" s="227" t="str">
        <f t="shared" si="37"/>
        <v>SE 306, (requires grade &gt;= C)</v>
      </c>
      <c r="K66" s="150">
        <f>IF(ISBLANK(D36)=TRUE,"",D36)</f>
        <v>2</v>
      </c>
      <c r="L66" s="150" t="str">
        <f t="shared" ref="L66:M66" si="38">IF(ISBLANK(E36)=TRUE,"",E36)</f>
        <v/>
      </c>
      <c r="M66" s="151" t="str">
        <f t="shared" si="38"/>
        <v/>
      </c>
      <c r="N66" s="18"/>
      <c r="O66" s="21"/>
    </row>
    <row r="67" spans="1:21" s="22" customFormat="1" ht="18" customHeight="1" x14ac:dyDescent="0.3">
      <c r="A67" s="70"/>
      <c r="B67" s="55"/>
      <c r="C67" s="76"/>
      <c r="D67" s="72"/>
      <c r="E67" s="72"/>
      <c r="F67" s="72"/>
      <c r="G67" s="72"/>
      <c r="H67" s="149" t="str">
        <f t="shared" ref="H67:J67" si="39">H36</f>
        <v>CSC 465</v>
      </c>
      <c r="I67" s="149" t="str">
        <f t="shared" si="39"/>
        <v>Senior Design II</v>
      </c>
      <c r="J67" s="227" t="str">
        <f t="shared" si="39"/>
        <v>CSC 464  (requires grade &gt;= C)</v>
      </c>
      <c r="K67" s="150">
        <f>IF(ISBLANK(K36)=TRUE,"",K36)</f>
        <v>2</v>
      </c>
      <c r="L67" s="150" t="str">
        <f t="shared" ref="L67:M67" si="40">IF(ISBLANK(L36)=TRUE,"",L36)</f>
        <v/>
      </c>
      <c r="M67" s="151" t="str">
        <f t="shared" si="40"/>
        <v/>
      </c>
      <c r="N67" s="18"/>
      <c r="O67" s="21"/>
    </row>
    <row r="68" spans="1:21" s="22" customFormat="1" ht="18" customHeight="1" x14ac:dyDescent="0.3">
      <c r="A68" s="171" t="s">
        <v>9</v>
      </c>
      <c r="B68" s="172" t="s">
        <v>28</v>
      </c>
      <c r="C68" s="183"/>
      <c r="D68" s="162">
        <f>SUM(D69:D71)</f>
        <v>8</v>
      </c>
      <c r="E68" s="184"/>
      <c r="F68" s="175"/>
      <c r="G68" s="72"/>
      <c r="H68" s="149" t="str">
        <f t="shared" ref="H68:J68" si="41">H28</f>
        <v>CSC 484</v>
      </c>
      <c r="I68" s="149" t="str">
        <f t="shared" si="41"/>
        <v xml:space="preserve">Database Management </v>
      </c>
      <c r="J68" s="227" t="str">
        <f t="shared" si="41"/>
        <v>CSC 300, (requires grade &gt;= C)</v>
      </c>
      <c r="K68" s="150">
        <f>IF(ISBLANK(K28)=TRUE,"",K28)</f>
        <v>3</v>
      </c>
      <c r="L68" s="150" t="str">
        <f t="shared" ref="L68:M68" si="42">IF(ISBLANK(L28)=TRUE,"",L28)</f>
        <v/>
      </c>
      <c r="M68" s="151" t="str">
        <f t="shared" si="42"/>
        <v/>
      </c>
      <c r="N68" s="18"/>
      <c r="O68" s="21"/>
    </row>
    <row r="69" spans="1:21" s="22" customFormat="1" ht="18" customHeight="1" x14ac:dyDescent="0.3">
      <c r="A69" s="154" t="str">
        <f t="shared" ref="A69:C69" si="43">A18</f>
        <v xml:space="preserve">SGR #6 </v>
      </c>
      <c r="B69" s="155" t="str">
        <f t="shared" si="43"/>
        <v xml:space="preserve">Natural Science Sequence (SGR 6) </v>
      </c>
      <c r="C69" s="155" t="str">
        <f t="shared" si="43"/>
        <v>BIOL 151, CHEM 112, PHYS 111 OR PHYS 211</v>
      </c>
      <c r="D69" s="156">
        <f>IF(ISBLANK(D18)=TRUE,"",D18)</f>
        <v>4</v>
      </c>
      <c r="E69" s="156" t="str">
        <f t="shared" ref="E69:F69" si="44">IF(ISBLANK(E18)=TRUE,"",E18)</f>
        <v/>
      </c>
      <c r="F69" s="156" t="str">
        <f t="shared" si="44"/>
        <v/>
      </c>
      <c r="G69" s="72"/>
      <c r="H69" s="149" t="str">
        <f t="shared" ref="H69:J70" si="45">A37</f>
        <v>CSC ELEC</v>
      </c>
      <c r="I69" s="149" t="str">
        <f t="shared" si="45"/>
        <v>CSC ELECTIVE OPTION</v>
      </c>
      <c r="J69" s="227" t="str">
        <f t="shared" si="45"/>
        <v>FROM CSC ELECTIVES,  (requires grade &gt;= C)</v>
      </c>
      <c r="K69" s="150">
        <f>IF(ISBLANK(D37)=TRUE,"",D37)</f>
        <v>3</v>
      </c>
      <c r="L69" s="150" t="str">
        <f t="shared" ref="L69:M69" si="46">IF(ISBLANK(E37)=TRUE,"",E37)</f>
        <v/>
      </c>
      <c r="M69" s="151" t="str">
        <f t="shared" si="46"/>
        <v/>
      </c>
      <c r="N69" s="18"/>
      <c r="O69" s="21"/>
    </row>
    <row r="70" spans="1:21" s="22" customFormat="1" ht="18" customHeight="1" x14ac:dyDescent="0.3">
      <c r="A70" s="158" t="str">
        <f t="shared" ref="A70:C70" si="47">H18</f>
        <v>SGR #6</v>
      </c>
      <c r="B70" s="133" t="str">
        <f t="shared" si="47"/>
        <v xml:space="preserve">Natural Science Sequence (SGR 6) </v>
      </c>
      <c r="C70" s="133" t="str">
        <f t="shared" si="47"/>
        <v>BIOL 153, CHEM 114, PHYS 113 OR PHYS 213</v>
      </c>
      <c r="D70" s="156">
        <f>IF(ISBLANK(K18)=TRUE,"",K18)</f>
        <v>4</v>
      </c>
      <c r="E70" s="156" t="str">
        <f t="shared" ref="E70:F70" si="48">IF(ISBLANK(L18)=TRUE,"",L18)</f>
        <v/>
      </c>
      <c r="F70" s="156" t="str">
        <f t="shared" si="48"/>
        <v/>
      </c>
      <c r="G70" s="72"/>
      <c r="H70" s="149" t="str">
        <f t="shared" si="45"/>
        <v>CSC ELEC</v>
      </c>
      <c r="I70" s="149" t="str">
        <f t="shared" si="45"/>
        <v>CSC ELECTIVE OPTION</v>
      </c>
      <c r="J70" s="227" t="str">
        <f t="shared" si="45"/>
        <v>FROM CSC ELECTIVES,  (requires grade &gt;= C)</v>
      </c>
      <c r="K70" s="150">
        <f>IF(ISBLANK(D38)=TRUE,"",D38)</f>
        <v>3</v>
      </c>
      <c r="L70" s="150" t="str">
        <f t="shared" ref="L70:M70" si="49">IF(ISBLANK(E38)=TRUE,"",E38)</f>
        <v/>
      </c>
      <c r="M70" s="151" t="str">
        <f t="shared" si="49"/>
        <v/>
      </c>
      <c r="N70" s="18"/>
      <c r="O70" s="21"/>
    </row>
    <row r="71" spans="1:21" s="22" customFormat="1" ht="18" customHeight="1" x14ac:dyDescent="0.3">
      <c r="A71" s="165"/>
      <c r="B71" s="166"/>
      <c r="C71" s="167"/>
      <c r="D71" s="168"/>
      <c r="E71" s="168"/>
      <c r="F71" s="168"/>
      <c r="G71" s="72"/>
      <c r="H71" s="149" t="str">
        <f t="shared" ref="H71:J72" si="50">H37</f>
        <v>CSC ELEC</v>
      </c>
      <c r="I71" s="149" t="str">
        <f t="shared" si="50"/>
        <v>CSC ELECTIVE OPTION</v>
      </c>
      <c r="J71" s="227" t="str">
        <f t="shared" si="50"/>
        <v>FROM CSC ELECTIVES,  (requires grade &gt;= C)</v>
      </c>
      <c r="K71" s="150">
        <f>IF(ISBLANK(K37)=TRUE,"",K37)</f>
        <v>3</v>
      </c>
      <c r="L71" s="150" t="str">
        <f t="shared" ref="L71:M71" si="51">IF(ISBLANK(L37)=TRUE,"",L37)</f>
        <v/>
      </c>
      <c r="M71" s="151" t="str">
        <f t="shared" si="51"/>
        <v/>
      </c>
      <c r="N71" s="18"/>
      <c r="O71" s="21"/>
      <c r="S71" s="24"/>
      <c r="T71" s="24"/>
      <c r="U71" s="19"/>
    </row>
    <row r="72" spans="1:21" s="22" customFormat="1" ht="18" customHeight="1" x14ac:dyDescent="0.3">
      <c r="A72" s="189"/>
      <c r="B72" s="190"/>
      <c r="C72" s="191" t="s">
        <v>163</v>
      </c>
      <c r="D72" s="163">
        <f>D50+D54+D57+D61+D65+D68</f>
        <v>33</v>
      </c>
      <c r="E72" s="190"/>
      <c r="F72" s="190"/>
      <c r="G72" s="72"/>
      <c r="H72" s="149" t="str">
        <f t="shared" si="50"/>
        <v>CSC ELEC</v>
      </c>
      <c r="I72" s="149" t="str">
        <f t="shared" si="50"/>
        <v>CSC ELECTIVE OPTION</v>
      </c>
      <c r="J72" s="227" t="str">
        <f t="shared" si="50"/>
        <v>FROM CSC ELECTIVES,  (requires grade &gt;= C)</v>
      </c>
      <c r="K72" s="150">
        <f>IF(ISBLANK(K38)=TRUE,"",K38)</f>
        <v>3</v>
      </c>
      <c r="L72" s="150" t="str">
        <f t="shared" ref="L72:M72" si="52">IF(ISBLANK(L38)=TRUE,"",L38)</f>
        <v/>
      </c>
      <c r="M72" s="151" t="str">
        <f t="shared" si="52"/>
        <v/>
      </c>
      <c r="N72" s="18"/>
      <c r="O72" s="21"/>
    </row>
    <row r="73" spans="1:21" s="22" customFormat="1" ht="18" customHeight="1" x14ac:dyDescent="0.3">
      <c r="A73" s="159" t="s">
        <v>141</v>
      </c>
      <c r="B73" s="77"/>
      <c r="C73" s="71"/>
      <c r="D73" s="71"/>
      <c r="E73" s="71"/>
      <c r="F73" s="71"/>
      <c r="G73" s="72"/>
      <c r="H73" s="149" t="str">
        <f t="shared" ref="H73:J73" si="53">A30</f>
        <v>SE 305</v>
      </c>
      <c r="I73" s="149" t="str">
        <f t="shared" si="53"/>
        <v>Found. Of Software Engineering</v>
      </c>
      <c r="J73" s="227" t="str">
        <f t="shared" si="53"/>
        <v>CSC 300, (requires grade &gt;= C)</v>
      </c>
      <c r="K73" s="150">
        <f>IF(ISBLANK(D30)=TRUE,"",D30)</f>
        <v>3</v>
      </c>
      <c r="L73" s="150" t="str">
        <f t="shared" ref="L73:M73" si="54">IF(ISBLANK(E30)=TRUE,"",E30)</f>
        <v/>
      </c>
      <c r="M73" s="151" t="str">
        <f t="shared" si="54"/>
        <v/>
      </c>
      <c r="N73" s="18"/>
      <c r="O73" s="21"/>
    </row>
    <row r="74" spans="1:21" s="22" customFormat="1" ht="18" customHeight="1" x14ac:dyDescent="0.3">
      <c r="A74" s="146" t="s">
        <v>142</v>
      </c>
      <c r="B74" s="147"/>
      <c r="C74" s="147"/>
      <c r="D74" s="147"/>
      <c r="E74" s="147"/>
      <c r="F74" s="148"/>
      <c r="G74" s="72"/>
      <c r="H74" s="149" t="str">
        <f t="shared" ref="H74:J74" si="55">H29</f>
        <v>SE 306</v>
      </c>
      <c r="I74" s="149" t="str">
        <f t="shared" si="55"/>
        <v>Software Project Management &amp; Testing</v>
      </c>
      <c r="J74" s="227" t="str">
        <f t="shared" si="55"/>
        <v>SE 305, (requires grade &gt;= C)</v>
      </c>
      <c r="K74" s="150">
        <f>IF(ISBLANK(K29)=TRUE,"",K29)</f>
        <v>3</v>
      </c>
      <c r="L74" s="150" t="str">
        <f t="shared" ref="L74:M74" si="56">IF(ISBLANK(L29)=TRUE,"",L29)</f>
        <v/>
      </c>
      <c r="M74" s="151" t="str">
        <f t="shared" si="56"/>
        <v/>
      </c>
      <c r="N74" s="18"/>
      <c r="O74" s="21"/>
    </row>
    <row r="75" spans="1:21" s="22" customFormat="1" ht="18" customHeight="1" x14ac:dyDescent="0.3">
      <c r="A75" s="143" t="s">
        <v>143</v>
      </c>
      <c r="B75" s="144"/>
      <c r="C75" s="144"/>
      <c r="D75" s="144"/>
      <c r="E75" s="144"/>
      <c r="F75" s="145"/>
      <c r="G75" s="72"/>
      <c r="H75" s="161" t="s">
        <v>110</v>
      </c>
      <c r="I75" s="186"/>
      <c r="J75" s="186"/>
      <c r="K75" s="169">
        <f>SUM(K76:K82)</f>
        <v>21</v>
      </c>
      <c r="L75" s="187" t="s">
        <v>14</v>
      </c>
      <c r="M75" s="188" t="s">
        <v>33</v>
      </c>
      <c r="N75" s="18"/>
      <c r="O75" s="21"/>
    </row>
    <row r="76" spans="1:21" s="22" customFormat="1" ht="18" customHeight="1" x14ac:dyDescent="0.3">
      <c r="A76" s="136"/>
      <c r="B76" s="137"/>
      <c r="C76" s="137"/>
      <c r="D76" s="78"/>
      <c r="E76" s="78"/>
      <c r="F76" s="138"/>
      <c r="G76" s="72"/>
      <c r="H76" s="85" t="str">
        <f>A8</f>
        <v>GE 101</v>
      </c>
      <c r="I76" s="85" t="str">
        <f>B8</f>
        <v>Introduction to Eng and Tech. Professions</v>
      </c>
      <c r="J76" s="109"/>
      <c r="K76" s="152">
        <f>IF(ISBLANK(D8)=TRUE,"",D8)</f>
        <v>1</v>
      </c>
      <c r="L76" s="152" t="str">
        <f t="shared" ref="L76:M76" si="57">IF(ISBLANK(E8)=TRUE,"",E8)</f>
        <v/>
      </c>
      <c r="M76" s="153" t="str">
        <f t="shared" si="57"/>
        <v/>
      </c>
      <c r="N76" s="18"/>
      <c r="O76" s="21"/>
    </row>
    <row r="77" spans="1:21" ht="18" customHeight="1" x14ac:dyDescent="0.3">
      <c r="A77" s="136"/>
      <c r="B77" s="137"/>
      <c r="C77" s="137"/>
      <c r="D77" s="78"/>
      <c r="E77" s="78"/>
      <c r="F77" s="138"/>
      <c r="G77" s="41"/>
      <c r="H77" s="109" t="str">
        <f>H8</f>
        <v>MATH 125</v>
      </c>
      <c r="I77" s="109" t="str">
        <f>I8</f>
        <v xml:space="preserve">Calculus II </v>
      </c>
      <c r="J77" s="109" t="str">
        <f>J8</f>
        <v>MATH 123</v>
      </c>
      <c r="K77" s="152">
        <f>IF(ISBLANK(K8)=TRUE,"",K8)</f>
        <v>4</v>
      </c>
      <c r="L77" s="152" t="str">
        <f t="shared" ref="L77:M77" si="58">IF(ISBLANK(L8)=TRUE,"",L8)</f>
        <v/>
      </c>
      <c r="M77" s="153" t="str">
        <f t="shared" si="58"/>
        <v/>
      </c>
      <c r="N77" s="18"/>
      <c r="O77" s="21"/>
      <c r="P77" s="22"/>
    </row>
    <row r="78" spans="1:21" s="22" customFormat="1" ht="18" customHeight="1" x14ac:dyDescent="0.3">
      <c r="A78" s="136"/>
      <c r="B78" s="137"/>
      <c r="C78" s="137"/>
      <c r="D78" s="78"/>
      <c r="E78" s="78"/>
      <c r="F78" s="138"/>
      <c r="G78" s="72"/>
      <c r="H78" s="109" t="str">
        <f>A17</f>
        <v>MATH 250</v>
      </c>
      <c r="I78" s="109" t="str">
        <f>B17</f>
        <v>Math for Computer Science</v>
      </c>
      <c r="J78" s="109" t="str">
        <f>C17</f>
        <v>MATH 123</v>
      </c>
      <c r="K78" s="152">
        <f>IF(ISBLANK(D17)=TRUE,"",D17)</f>
        <v>3</v>
      </c>
      <c r="L78" s="152" t="str">
        <f t="shared" ref="L78:M78" si="59">IF(ISBLANK(E17)=TRUE,"",E17)</f>
        <v/>
      </c>
      <c r="M78" s="153" t="str">
        <f t="shared" si="59"/>
        <v/>
      </c>
      <c r="N78" s="18"/>
      <c r="O78" s="21"/>
    </row>
    <row r="79" spans="1:21" s="22" customFormat="1" ht="18" customHeight="1" x14ac:dyDescent="0.3">
      <c r="A79" s="136"/>
      <c r="B79" s="137"/>
      <c r="C79" s="137"/>
      <c r="D79" s="78"/>
      <c r="E79" s="78"/>
      <c r="F79" s="138"/>
      <c r="G79" s="72"/>
      <c r="H79" s="109" t="str">
        <f>H17</f>
        <v>MATH 316</v>
      </c>
      <c r="I79" s="109" t="str">
        <f>I17</f>
        <v xml:space="preserve">Discrete Math </v>
      </c>
      <c r="J79" s="109" t="str">
        <f>J17</f>
        <v>MATH 250</v>
      </c>
      <c r="K79" s="152">
        <f>IF(ISBLANK(K17)=TRUE,"",K17)</f>
        <v>3</v>
      </c>
      <c r="L79" s="152" t="str">
        <f t="shared" ref="L79:M79" si="60">IF(ISBLANK(L17)=TRUE,"",L17)</f>
        <v/>
      </c>
      <c r="M79" s="153" t="str">
        <f t="shared" si="60"/>
        <v/>
      </c>
      <c r="N79" s="18"/>
      <c r="O79" s="21"/>
    </row>
    <row r="80" spans="1:21" s="22" customFormat="1" ht="18" customHeight="1" x14ac:dyDescent="0.3">
      <c r="A80" s="136"/>
      <c r="B80" s="137"/>
      <c r="C80" s="137"/>
      <c r="D80" s="78"/>
      <c r="E80" s="78"/>
      <c r="F80" s="138"/>
      <c r="G80" s="44"/>
      <c r="H80" s="109" t="str">
        <f>H26</f>
        <v>MATH 374</v>
      </c>
      <c r="I80" s="109" t="str">
        <f>I26</f>
        <v xml:space="preserve">Scientific Compuation I </v>
      </c>
      <c r="J80" s="109" t="str">
        <f>J26</f>
        <v>P-CSC 150, MATH 125, CO-MATH 215</v>
      </c>
      <c r="K80" s="152">
        <f>IF(ISBLANK(K26)=TRUE,"",K26)</f>
        <v>3</v>
      </c>
      <c r="L80" s="152" t="str">
        <f t="shared" ref="L80:M80" si="61">IF(ISBLANK(L26)=TRUE,"",L26)</f>
        <v/>
      </c>
      <c r="M80" s="153" t="str">
        <f t="shared" si="61"/>
        <v/>
      </c>
      <c r="N80" s="18"/>
      <c r="O80" s="21"/>
    </row>
    <row r="81" spans="1:16" s="22" customFormat="1" ht="18" customHeight="1" x14ac:dyDescent="0.3">
      <c r="A81" s="136"/>
      <c r="B81" s="137"/>
      <c r="C81" s="137"/>
      <c r="D81" s="78"/>
      <c r="E81" s="78"/>
      <c r="F81" s="138"/>
      <c r="G81" s="72"/>
      <c r="H81" s="109" t="str">
        <f t="shared" ref="H81:J82" si="62">A26</f>
        <v>STAT 281</v>
      </c>
      <c r="I81" s="109" t="str">
        <f t="shared" si="62"/>
        <v xml:space="preserve">Statistical Methods I </v>
      </c>
      <c r="J81" s="109" t="str">
        <f t="shared" si="62"/>
        <v>MATH 102 or higher</v>
      </c>
      <c r="K81" s="152">
        <f>IF(ISBLANK(D26)=TRUE,"",D26)</f>
        <v>3</v>
      </c>
      <c r="L81" s="152" t="str">
        <f t="shared" ref="L81:M81" si="63">IF(ISBLANK(E26)=TRUE,"",E26)</f>
        <v/>
      </c>
      <c r="M81" s="153" t="str">
        <f t="shared" si="63"/>
        <v/>
      </c>
      <c r="N81" s="18"/>
      <c r="O81" s="21"/>
    </row>
    <row r="82" spans="1:16" s="22" customFormat="1" ht="18" customHeight="1" x14ac:dyDescent="0.3">
      <c r="A82" s="136"/>
      <c r="B82" s="137"/>
      <c r="C82" s="137"/>
      <c r="D82" s="78"/>
      <c r="E82" s="78"/>
      <c r="F82" s="138"/>
      <c r="G82" s="72"/>
      <c r="H82" s="109" t="str">
        <f t="shared" si="62"/>
        <v xml:space="preserve">Natural Science </v>
      </c>
      <c r="I82" s="109" t="str">
        <f t="shared" si="62"/>
        <v xml:space="preserve">Choose one of the following: </v>
      </c>
      <c r="J82" s="109" t="str">
        <f t="shared" si="62"/>
        <v>BIOL 151/ CHEM 112/PHYS 111/PHYS 211</v>
      </c>
      <c r="K82" s="152">
        <f>IF(ISBLANK(D27)=TRUE,"",D27)</f>
        <v>4</v>
      </c>
      <c r="L82" s="152" t="str">
        <f t="shared" ref="L82:M82" si="64">IF(ISBLANK(E27)=TRUE,"",E27)</f>
        <v/>
      </c>
      <c r="M82" s="153" t="str">
        <f t="shared" si="64"/>
        <v/>
      </c>
      <c r="N82" s="18"/>
      <c r="O82" s="21"/>
    </row>
    <row r="83" spans="1:16" ht="18" customHeight="1" x14ac:dyDescent="0.3">
      <c r="A83" s="139"/>
      <c r="B83" s="140"/>
      <c r="C83" s="140"/>
      <c r="D83" s="141"/>
      <c r="E83" s="141"/>
      <c r="F83" s="142"/>
      <c r="G83" s="41"/>
      <c r="H83" s="160"/>
      <c r="I83" s="160"/>
      <c r="J83" s="192" t="s">
        <v>30</v>
      </c>
      <c r="K83" s="193">
        <f>D50+D54+D57+D61+D65+D68+K50+K75</f>
        <v>120</v>
      </c>
      <c r="L83" s="78"/>
      <c r="M83" s="79"/>
      <c r="N83" s="18"/>
      <c r="O83" s="21"/>
      <c r="P83" s="22"/>
    </row>
    <row r="84" spans="1:16" ht="18" customHeight="1" x14ac:dyDescent="0.3">
      <c r="A84" s="237"/>
      <c r="G84" s="41"/>
      <c r="H84" s="42"/>
      <c r="I84" s="42"/>
      <c r="J84" s="42"/>
      <c r="K84" s="42"/>
      <c r="L84" s="42"/>
      <c r="M84" s="80"/>
      <c r="N84" s="18"/>
      <c r="O84" s="21"/>
      <c r="P84" s="22"/>
    </row>
    <row r="85" spans="1:16" ht="29.25" customHeight="1" thickBot="1" x14ac:dyDescent="0.35">
      <c r="A85" s="253" t="s">
        <v>151</v>
      </c>
      <c r="B85" s="254"/>
      <c r="C85" s="254"/>
      <c r="D85" s="254"/>
      <c r="E85" s="254"/>
      <c r="F85" s="254"/>
      <c r="G85" s="254"/>
      <c r="H85" s="254"/>
      <c r="I85" s="254"/>
      <c r="J85" s="254"/>
      <c r="K85" s="254"/>
      <c r="L85" s="254"/>
      <c r="M85" s="255"/>
      <c r="N85" s="10"/>
    </row>
    <row r="86" spans="1:16" ht="18" customHeight="1" x14ac:dyDescent="0.3">
      <c r="B86" s="7"/>
      <c r="C86" s="7"/>
      <c r="F86" s="9"/>
      <c r="G86" s="9"/>
      <c r="N86" s="9"/>
      <c r="O86" s="9"/>
    </row>
    <row r="87" spans="1:16" ht="18" customHeight="1" x14ac:dyDescent="0.3">
      <c r="B87" s="7"/>
      <c r="C87" s="7"/>
      <c r="F87" s="9"/>
      <c r="G87" s="9"/>
      <c r="N87" s="9"/>
      <c r="O87" s="9"/>
    </row>
    <row r="88" spans="1:16" ht="18" customHeight="1" x14ac:dyDescent="0.3">
      <c r="B88" s="7"/>
      <c r="C88" s="7"/>
      <c r="F88" s="9"/>
      <c r="G88" s="9"/>
      <c r="N88" s="9"/>
      <c r="O88" s="9"/>
    </row>
    <row r="89" spans="1:16" ht="18" customHeight="1" x14ac:dyDescent="0.3">
      <c r="B89" s="7"/>
      <c r="C89" s="7"/>
      <c r="F89" s="9"/>
      <c r="G89" s="9"/>
      <c r="N89" s="9"/>
      <c r="O89" s="9"/>
    </row>
  </sheetData>
  <sheetProtection algorithmName="SHA-512" hashValue="MdOfl31ufznu8ieBJhBOye2eNjCT+KSDGHaQ3eD4nH1RjmaJCNq34sD0fjqNqjdd/a/E3sfhpvlcNNR7IFXKIQ==" saltValue="Mljs1sOSvP1qAbuobLNxCw==" spinCount="100000" sheet="1" scenarios="1"/>
  <mergeCells count="22">
    <mergeCell ref="A1:C1"/>
    <mergeCell ref="D1:M1"/>
    <mergeCell ref="A45:C45"/>
    <mergeCell ref="D45:M45"/>
    <mergeCell ref="A85:M85"/>
    <mergeCell ref="B46:C46"/>
    <mergeCell ref="D46:G46"/>
    <mergeCell ref="K46:M46"/>
    <mergeCell ref="B47:C47"/>
    <mergeCell ref="D47:G47"/>
    <mergeCell ref="K47:M47"/>
    <mergeCell ref="A48:C48"/>
    <mergeCell ref="H48:J48"/>
    <mergeCell ref="K4:M4"/>
    <mergeCell ref="A44:M44"/>
    <mergeCell ref="D3:G3"/>
    <mergeCell ref="K3:M3"/>
    <mergeCell ref="D4:G4"/>
    <mergeCell ref="B3:C3"/>
    <mergeCell ref="B4:C4"/>
    <mergeCell ref="A6:C6"/>
    <mergeCell ref="H6:J6"/>
  </mergeCells>
  <conditionalFormatting sqref="F9">
    <cfRule type="cellIs" dxfId="29" priority="50" operator="between">
      <formula>"F"</formula>
      <formula>"F"</formula>
    </cfRule>
  </conditionalFormatting>
  <conditionalFormatting sqref="M25 F10:F11 M18 M9">
    <cfRule type="cellIs" dxfId="28" priority="49" operator="between">
      <formula>"D"</formula>
      <formula>"F"</formula>
    </cfRule>
  </conditionalFormatting>
  <conditionalFormatting sqref="F40">
    <cfRule type="cellIs" dxfId="27" priority="48" operator="between">
      <formula>"F"</formula>
      <formula>"F"</formula>
    </cfRule>
  </conditionalFormatting>
  <conditionalFormatting sqref="M8">
    <cfRule type="cellIs" dxfId="26" priority="47" operator="between">
      <formula>"F"</formula>
      <formula>"F"</formula>
    </cfRule>
  </conditionalFormatting>
  <conditionalFormatting sqref="M10 M19">
    <cfRule type="cellIs" dxfId="25" priority="46" operator="between">
      <formula>"D"</formula>
      <formula>"F"</formula>
    </cfRule>
  </conditionalFormatting>
  <conditionalFormatting sqref="F20">
    <cfRule type="cellIs" dxfId="24" priority="45" operator="between">
      <formula>"F"</formula>
      <formula>"F"</formula>
    </cfRule>
  </conditionalFormatting>
  <conditionalFormatting sqref="F19 F17">
    <cfRule type="cellIs" dxfId="23" priority="44" operator="between">
      <formula>"D"</formula>
      <formula>"F"</formula>
    </cfRule>
  </conditionalFormatting>
  <conditionalFormatting sqref="F26:F27">
    <cfRule type="cellIs" dxfId="22" priority="40" operator="between">
      <formula>"D"</formula>
      <formula>"F"</formula>
    </cfRule>
  </conditionalFormatting>
  <conditionalFormatting sqref="M26">
    <cfRule type="cellIs" dxfId="21" priority="33" operator="between">
      <formula>"F"</formula>
      <formula>"F"</formula>
    </cfRule>
  </conditionalFormatting>
  <conditionalFormatting sqref="F18">
    <cfRule type="cellIs" dxfId="20" priority="37" operator="between">
      <formula>"D"</formula>
      <formula>"F"</formula>
    </cfRule>
  </conditionalFormatting>
  <conditionalFormatting sqref="F34">
    <cfRule type="cellIs" dxfId="19" priority="29" operator="between">
      <formula>"D"</formula>
      <formula>"F"</formula>
    </cfRule>
  </conditionalFormatting>
  <conditionalFormatting sqref="F22">
    <cfRule type="cellIs" dxfId="18" priority="20" operator="between">
      <formula>"D"</formula>
      <formula>"F"</formula>
    </cfRule>
  </conditionalFormatting>
  <conditionalFormatting sqref="F13">
    <cfRule type="cellIs" dxfId="17" priority="23" operator="between">
      <formula>"D"</formula>
      <formula>"F"</formula>
    </cfRule>
  </conditionalFormatting>
  <conditionalFormatting sqref="F21">
    <cfRule type="cellIs" dxfId="16" priority="21" operator="between">
      <formula>"D"</formula>
      <formula>"F"</formula>
    </cfRule>
  </conditionalFormatting>
  <conditionalFormatting sqref="M12">
    <cfRule type="cellIs" dxfId="15" priority="17" operator="between">
      <formula>"D"</formula>
      <formula>"F"</formula>
    </cfRule>
  </conditionalFormatting>
  <conditionalFormatting sqref="M20">
    <cfRule type="cellIs" dxfId="14" priority="16" operator="between">
      <formula>"D"</formula>
      <formula>"F"</formula>
    </cfRule>
  </conditionalFormatting>
  <conditionalFormatting sqref="M21">
    <cfRule type="cellIs" dxfId="13" priority="15" operator="between">
      <formula>"D"</formula>
      <formula>"F"</formula>
    </cfRule>
  </conditionalFormatting>
  <conditionalFormatting sqref="M29">
    <cfRule type="cellIs" dxfId="12" priority="14" operator="between">
      <formula>"D"</formula>
      <formula>"F"</formula>
    </cfRule>
  </conditionalFormatting>
  <conditionalFormatting sqref="M27">
    <cfRule type="cellIs" dxfId="11" priority="13" operator="between">
      <formula>"D"</formula>
      <formula>"F"</formula>
    </cfRule>
  </conditionalFormatting>
  <conditionalFormatting sqref="M28">
    <cfRule type="cellIs" dxfId="10" priority="12" operator="between">
      <formula>"D"</formula>
      <formula>"F"</formula>
    </cfRule>
  </conditionalFormatting>
  <conditionalFormatting sqref="F29">
    <cfRule type="cellIs" dxfId="9" priority="11" operator="between">
      <formula>"D"</formula>
      <formula>"F"</formula>
    </cfRule>
  </conditionalFormatting>
  <conditionalFormatting sqref="F30">
    <cfRule type="cellIs" dxfId="8" priority="10" operator="between">
      <formula>"D"</formula>
      <formula>"F"</formula>
    </cfRule>
  </conditionalFormatting>
  <conditionalFormatting sqref="F35:F38">
    <cfRule type="cellIs" dxfId="7" priority="8" operator="between">
      <formula>"D"</formula>
      <formula>"F"</formula>
    </cfRule>
  </conditionalFormatting>
  <conditionalFormatting sqref="F28">
    <cfRule type="cellIs" dxfId="6" priority="7" operator="between">
      <formula>"D"</formula>
      <formula>"F"</formula>
    </cfRule>
  </conditionalFormatting>
  <conditionalFormatting sqref="M17">
    <cfRule type="cellIs" dxfId="5" priority="6" operator="between">
      <formula>"D"</formula>
      <formula>"F"</formula>
    </cfRule>
  </conditionalFormatting>
  <conditionalFormatting sqref="M34">
    <cfRule type="cellIs" dxfId="4" priority="5" operator="between">
      <formula>"D"</formula>
      <formula>"F"</formula>
    </cfRule>
  </conditionalFormatting>
  <conditionalFormatting sqref="M35">
    <cfRule type="cellIs" dxfId="3" priority="4" operator="between">
      <formula>"D"</formula>
      <formula>"F"</formula>
    </cfRule>
  </conditionalFormatting>
  <conditionalFormatting sqref="M36">
    <cfRule type="cellIs" dxfId="2" priority="3" operator="between">
      <formula>"D"</formula>
      <formula>"F"</formula>
    </cfRule>
  </conditionalFormatting>
  <conditionalFormatting sqref="M37">
    <cfRule type="cellIs" dxfId="1" priority="2" operator="between">
      <formula>"D"</formula>
      <formula>"F"</formula>
    </cfRule>
  </conditionalFormatting>
  <conditionalFormatting sqref="M38">
    <cfRule type="cellIs" dxfId="0" priority="1" operator="between">
      <formula>"D"</formula>
      <formula>"F"</formula>
    </cfRule>
  </conditionalFormatting>
  <hyperlinks>
    <hyperlink ref="A75" r:id="rId1"/>
  </hyperlinks>
  <printOptions horizontalCentered="1" verticalCentered="1"/>
  <pageMargins left="0.7" right="0.7" top="0.75" bottom="0.75" header="0.3" footer="0.3"/>
  <pageSetup scale="54" fitToHeight="0" orientation="landscape" r:id="rId2"/>
  <rowBreaks count="1" manualBreakCount="1">
    <brk id="44" max="16383" man="1"/>
  </rowBreaks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"/>
  <sheetViews>
    <sheetView zoomScale="55" zoomScaleNormal="55" workbookViewId="0">
      <selection activeCell="AC27" sqref="AC27"/>
    </sheetView>
  </sheetViews>
  <sheetFormatPr defaultRowHeight="14.5" x14ac:dyDescent="0.35"/>
  <sheetData/>
  <sheetProtection algorithmName="SHA-512" hashValue="i5uOaWezdmwR9p5psXdXG5o+0TknPrfpxAgJrdxgRIkCZfxxCOY8P+F54tvW8fRTuqbQqAfbQB3vwR8Q1IrBqg==" saltValue="8SumbAVR+7Mme+PcT6K+JQ==" spinCount="100000" sheet="1" scenarios="1"/>
  <printOptions horizontalCentered="1" verticalCentered="1"/>
  <pageMargins left="0.7" right="0.7" top="0.75" bottom="0.75" header="0.3" footer="0.3"/>
  <pageSetup scale="54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66"/>
    <pageSetUpPr fitToPage="1"/>
  </sheetPr>
  <dimension ref="A1:C46"/>
  <sheetViews>
    <sheetView workbookViewId="0">
      <selection activeCell="A28" sqref="A28"/>
    </sheetView>
  </sheetViews>
  <sheetFormatPr defaultColWidth="9.1796875" defaultRowHeight="14.5" x14ac:dyDescent="0.35"/>
  <cols>
    <col min="1" max="1" width="14.26953125" style="1" bestFit="1" customWidth="1"/>
    <col min="2" max="2" width="53.26953125" style="1" customWidth="1"/>
    <col min="3" max="3" width="52.54296875" style="1" customWidth="1"/>
    <col min="4" max="16384" width="9.1796875" style="1"/>
  </cols>
  <sheetData>
    <row r="1" spans="1:3" ht="18" customHeight="1" thickBot="1" x14ac:dyDescent="0.4">
      <c r="A1" s="264" t="s">
        <v>101</v>
      </c>
      <c r="B1" s="264"/>
      <c r="C1" s="264"/>
    </row>
    <row r="2" spans="1:3" ht="18" customHeight="1" thickTop="1" x14ac:dyDescent="0.35">
      <c r="A2" s="202" t="s">
        <v>87</v>
      </c>
      <c r="B2" s="203"/>
      <c r="C2" s="203"/>
    </row>
    <row r="3" spans="1:3" ht="18" customHeight="1" x14ac:dyDescent="0.35">
      <c r="A3" s="204" t="s">
        <v>85</v>
      </c>
      <c r="B3" s="203"/>
      <c r="C3" s="203"/>
    </row>
    <row r="4" spans="1:3" ht="18" customHeight="1" x14ac:dyDescent="0.35">
      <c r="A4" s="204" t="s">
        <v>157</v>
      </c>
      <c r="B4" s="205"/>
      <c r="C4" s="205"/>
    </row>
    <row r="5" spans="1:3" ht="18" customHeight="1" x14ac:dyDescent="0.35">
      <c r="A5" s="204" t="s">
        <v>86</v>
      </c>
      <c r="B5" s="203"/>
      <c r="C5" s="203"/>
    </row>
    <row r="6" spans="1:3" ht="15" customHeight="1" thickBot="1" x14ac:dyDescent="0.4">
      <c r="A6" s="206" t="s">
        <v>29</v>
      </c>
      <c r="B6" s="207" t="s">
        <v>100</v>
      </c>
      <c r="C6" s="230" t="s">
        <v>167</v>
      </c>
    </row>
    <row r="7" spans="1:3" s="2" customFormat="1" ht="15" customHeight="1" x14ac:dyDescent="0.3">
      <c r="A7" s="208" t="s">
        <v>88</v>
      </c>
      <c r="B7" s="209"/>
      <c r="C7" s="210"/>
    </row>
    <row r="8" spans="1:3" s="2" customFormat="1" ht="15" customHeight="1" x14ac:dyDescent="0.3">
      <c r="A8" s="211" t="s">
        <v>164</v>
      </c>
      <c r="B8" s="212"/>
      <c r="C8" s="213" t="s">
        <v>119</v>
      </c>
    </row>
    <row r="9" spans="1:3" s="2" customFormat="1" ht="15" customHeight="1" x14ac:dyDescent="0.35">
      <c r="A9" s="211" t="s">
        <v>89</v>
      </c>
      <c r="B9" s="214"/>
      <c r="C9" s="213"/>
    </row>
    <row r="10" spans="1:3" s="2" customFormat="1" ht="15" customHeight="1" x14ac:dyDescent="0.3">
      <c r="A10" s="211" t="s">
        <v>90</v>
      </c>
      <c r="B10" s="215"/>
      <c r="C10" s="216"/>
    </row>
    <row r="11" spans="1:3" s="2" customFormat="1" ht="15" customHeight="1" x14ac:dyDescent="0.3">
      <c r="A11" s="212"/>
      <c r="B11" s="212"/>
      <c r="C11" s="213"/>
    </row>
    <row r="12" spans="1:3" s="2" customFormat="1" ht="15" customHeight="1" x14ac:dyDescent="0.3">
      <c r="A12" s="217" t="s">
        <v>91</v>
      </c>
      <c r="B12" s="212"/>
      <c r="C12" s="213"/>
    </row>
    <row r="13" spans="1:3" s="2" customFormat="1" ht="15" customHeight="1" x14ac:dyDescent="0.35">
      <c r="A13" s="211" t="s">
        <v>166</v>
      </c>
      <c r="B13" s="214"/>
      <c r="C13" s="213" t="s">
        <v>119</v>
      </c>
    </row>
    <row r="14" spans="1:3" s="2" customFormat="1" ht="15" customHeight="1" x14ac:dyDescent="0.3">
      <c r="A14" s="211" t="s">
        <v>165</v>
      </c>
      <c r="B14" s="215"/>
      <c r="C14" s="213" t="s">
        <v>119</v>
      </c>
    </row>
    <row r="15" spans="1:3" s="2" customFormat="1" ht="15" customHeight="1" x14ac:dyDescent="0.3">
      <c r="A15" s="211" t="s">
        <v>164</v>
      </c>
      <c r="B15" s="212"/>
      <c r="C15" s="213" t="s">
        <v>119</v>
      </c>
    </row>
    <row r="16" spans="1:3" s="2" customFormat="1" ht="15" customHeight="1" x14ac:dyDescent="0.3">
      <c r="A16" s="211" t="s">
        <v>92</v>
      </c>
      <c r="B16" s="212"/>
      <c r="C16" s="213"/>
    </row>
    <row r="17" spans="1:3" s="2" customFormat="1" ht="15" customHeight="1" x14ac:dyDescent="0.3">
      <c r="A17" s="211" t="s">
        <v>93</v>
      </c>
      <c r="B17" s="212"/>
      <c r="C17" s="213" t="s">
        <v>119</v>
      </c>
    </row>
    <row r="18" spans="1:3" s="2" customFormat="1" ht="15" customHeight="1" x14ac:dyDescent="0.3">
      <c r="A18" s="212"/>
      <c r="B18" s="212"/>
      <c r="C18" s="213"/>
    </row>
    <row r="19" spans="1:3" s="2" customFormat="1" ht="15" customHeight="1" x14ac:dyDescent="0.35">
      <c r="A19" s="218" t="s">
        <v>94</v>
      </c>
      <c r="B19" s="214"/>
      <c r="C19" s="213"/>
    </row>
    <row r="20" spans="1:3" s="2" customFormat="1" ht="15" customHeight="1" x14ac:dyDescent="0.3">
      <c r="A20" s="211" t="s">
        <v>95</v>
      </c>
      <c r="B20" s="215"/>
      <c r="C20" s="216" t="s">
        <v>102</v>
      </c>
    </row>
    <row r="21" spans="1:3" s="2" customFormat="1" ht="15" customHeight="1" x14ac:dyDescent="0.3">
      <c r="A21" s="211" t="s">
        <v>96</v>
      </c>
      <c r="B21" s="212"/>
      <c r="C21" s="213"/>
    </row>
    <row r="22" spans="1:3" s="2" customFormat="1" ht="15" customHeight="1" x14ac:dyDescent="0.3">
      <c r="A22" s="211" t="s">
        <v>164</v>
      </c>
      <c r="B22" s="212"/>
      <c r="C22" s="213" t="s">
        <v>119</v>
      </c>
    </row>
    <row r="23" spans="1:3" s="2" customFormat="1" ht="15" customHeight="1" x14ac:dyDescent="0.3">
      <c r="A23" s="211" t="s">
        <v>97</v>
      </c>
      <c r="B23" s="212"/>
      <c r="C23" s="213" t="s">
        <v>119</v>
      </c>
    </row>
    <row r="24" spans="1:3" s="2" customFormat="1" ht="15" customHeight="1" x14ac:dyDescent="0.3">
      <c r="A24" s="212"/>
      <c r="B24" s="212"/>
      <c r="C24" s="213"/>
    </row>
    <row r="25" spans="1:3" s="2" customFormat="1" ht="15" customHeight="1" x14ac:dyDescent="0.3">
      <c r="A25" s="218" t="s">
        <v>98</v>
      </c>
      <c r="B25" s="219"/>
      <c r="C25" s="220"/>
    </row>
    <row r="26" spans="1:3" s="2" customFormat="1" ht="15" customHeight="1" x14ac:dyDescent="0.3">
      <c r="A26" s="211" t="s">
        <v>168</v>
      </c>
      <c r="B26" s="212"/>
      <c r="C26" s="213" t="s">
        <v>119</v>
      </c>
    </row>
    <row r="27" spans="1:3" s="2" customFormat="1" ht="15" customHeight="1" x14ac:dyDescent="0.3">
      <c r="A27" s="211" t="s">
        <v>169</v>
      </c>
      <c r="B27" s="215"/>
      <c r="C27" s="213" t="s">
        <v>119</v>
      </c>
    </row>
    <row r="28" spans="1:3" s="2" customFormat="1" ht="15" customHeight="1" x14ac:dyDescent="0.3">
      <c r="A28" s="211" t="s">
        <v>99</v>
      </c>
      <c r="B28" s="212"/>
      <c r="C28" s="213" t="s">
        <v>119</v>
      </c>
    </row>
    <row r="29" spans="1:3" s="2" customFormat="1" ht="15" customHeight="1" x14ac:dyDescent="0.3">
      <c r="A29" s="211" t="s">
        <v>93</v>
      </c>
      <c r="B29" s="212"/>
      <c r="C29" s="213" t="s">
        <v>119</v>
      </c>
    </row>
    <row r="30" spans="1:3" s="2" customFormat="1" ht="15" customHeight="1" x14ac:dyDescent="0.3">
      <c r="A30" s="209"/>
      <c r="B30" s="209"/>
      <c r="C30" s="221"/>
    </row>
    <row r="31" spans="1:3" s="2" customFormat="1" ht="15" customHeight="1" x14ac:dyDescent="0.3">
      <c r="A31" s="222" t="s">
        <v>81</v>
      </c>
      <c r="B31" s="223"/>
      <c r="C31" s="224"/>
    </row>
    <row r="32" spans="1:3" s="2" customFormat="1" ht="79.5" customHeight="1" x14ac:dyDescent="0.3">
      <c r="A32" s="265" t="s">
        <v>158</v>
      </c>
      <c r="B32" s="266"/>
      <c r="C32" s="266"/>
    </row>
    <row r="33" spans="2:3" s="2" customFormat="1" ht="15" customHeight="1" x14ac:dyDescent="0.3">
      <c r="B33" s="4"/>
    </row>
    <row r="34" spans="2:3" s="2" customFormat="1" ht="15" customHeight="1" x14ac:dyDescent="0.3">
      <c r="C34" s="4"/>
    </row>
    <row r="35" spans="2:3" s="2" customFormat="1" ht="15" customHeight="1" x14ac:dyDescent="0.3">
      <c r="B35" s="4"/>
    </row>
    <row r="36" spans="2:3" s="2" customFormat="1" ht="15" customHeight="1" x14ac:dyDescent="0.3">
      <c r="C36" s="5"/>
    </row>
    <row r="37" spans="2:3" s="2" customFormat="1" ht="15" customHeight="1" x14ac:dyDescent="0.3">
      <c r="C37" s="6"/>
    </row>
    <row r="38" spans="2:3" s="2" customFormat="1" ht="15" customHeight="1" x14ac:dyDescent="0.3">
      <c r="C38" s="3"/>
    </row>
    <row r="39" spans="2:3" s="2" customFormat="1" ht="15" customHeight="1" x14ac:dyDescent="0.3"/>
    <row r="40" spans="2:3" ht="15" customHeight="1" x14ac:dyDescent="0.35"/>
    <row r="41" spans="2:3" ht="15" customHeight="1" x14ac:dyDescent="0.35"/>
    <row r="42" spans="2:3" ht="15" customHeight="1" x14ac:dyDescent="0.35"/>
    <row r="43" spans="2:3" ht="15" customHeight="1" x14ac:dyDescent="0.35"/>
    <row r="44" spans="2:3" ht="15" customHeight="1" x14ac:dyDescent="0.35"/>
    <row r="45" spans="2:3" ht="15" customHeight="1" x14ac:dyDescent="0.35"/>
    <row r="46" spans="2:3" ht="15" customHeight="1" x14ac:dyDescent="0.35"/>
  </sheetData>
  <sheetProtection algorithmName="SHA-512" hashValue="B37mvPHqkp79w+RH7p47PTrLmWZRX/6PT0KuPcfg/d0gVuq3ONKws6vILno3txPf6FJ7W7Apvgk4Q46PjARxEQ==" saltValue="whjnHmGmGxzYOS+7RG6ZEw==" spinCount="100000" sheet="1" objects="1" scenarios="1"/>
  <mergeCells count="2">
    <mergeCell ref="A1:C1"/>
    <mergeCell ref="A32:C32"/>
  </mergeCells>
  <pageMargins left="0.25" right="0.25" top="0.25" bottom="0.25" header="0.5" footer="0.5"/>
  <pageSetup scale="84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E578555DA0E1864F9AD0B5B1078ACF06" ma:contentTypeVersion="0" ma:contentTypeDescription="Create a new document." ma:contentTypeScope="" ma:versionID="142ea9bd2cc0a6d483635b5088ec3269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c64490b4aec6201516c3a874156f37b2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9FF13ADA-A522-41E9-8BA9-D1198C79D48E}">
  <ds:schemaRefs>
    <ds:schemaRef ds:uri="http://schemas.microsoft.com/office/2006/metadata/properties"/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B827A167-7BA2-4B12-B885-7C6C640A3DC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customXml/itemProps3.xml><?xml version="1.0" encoding="utf-8"?>
<ds:datastoreItem xmlns:ds="http://schemas.openxmlformats.org/officeDocument/2006/customXml" ds:itemID="{4EB88A02-6BC5-4365-8DA5-D4D86EC72023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CSC 4-YEAR PLAN</vt:lpstr>
      <vt:lpstr>CS Flow Chart</vt:lpstr>
      <vt:lpstr>CSC ELECTIVE &amp; EMPHASIS INFO</vt:lpstr>
      <vt:lpstr>'CS Flow Chart'!Print_Area</vt:lpstr>
      <vt:lpstr>'CSC 4-YEAR PLAN'!Print_Area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TK Hall</dc:creator>
  <cp:lastModifiedBy>Hietpas, Steven</cp:lastModifiedBy>
  <cp:lastPrinted>2017-05-30T15:24:19Z</cp:lastPrinted>
  <dcterms:created xsi:type="dcterms:W3CDTF">2011-09-23T19:24:55Z</dcterms:created>
  <dcterms:modified xsi:type="dcterms:W3CDTF">2017-06-13T21:04:47Z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0x010100E578555DA0E1864F9AD0B5B1078ACF06</vt:lpwstr>
  </property>
</Properties>
</file>