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NG\"/>
    </mc:Choice>
  </mc:AlternateContent>
  <bookViews>
    <workbookView xWindow="75" yWindow="465" windowWidth="22620" windowHeight="16620"/>
  </bookViews>
  <sheets>
    <sheet name="Agricultural and Biosystems Eng" sheetId="5" r:id="rId1"/>
    <sheet name="COURSE OPTIONS Reference" sheetId="6" r:id="rId2"/>
  </sheets>
  <definedNames>
    <definedName name="_xlnm.Print_Area" localSheetId="0">'Agricultural and Biosystems Eng'!$A$1:$M$80</definedName>
    <definedName name="_xlnm.Print_Area" localSheetId="1">'COURSE OPTIONS Reference'!$A$1:$D$54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5" l="1"/>
  <c r="D54" i="5" l="1"/>
  <c r="D62" i="5"/>
  <c r="D69" i="5"/>
  <c r="D76" i="5"/>
  <c r="K77" i="5"/>
  <c r="K68" i="5"/>
  <c r="K62" i="5"/>
  <c r="K54" i="5"/>
  <c r="D6" i="5"/>
  <c r="D21" i="5"/>
  <c r="D17" i="5"/>
  <c r="D13" i="5"/>
  <c r="D10" i="5"/>
  <c r="D24" i="5"/>
  <c r="K79" i="5" l="1"/>
  <c r="K41" i="5"/>
</calcChain>
</file>

<file path=xl/sharedStrings.xml><?xml version="1.0" encoding="utf-8"?>
<sst xmlns="http://schemas.openxmlformats.org/spreadsheetml/2006/main" count="465" uniqueCount="212">
  <si>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</si>
  <si>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</si>
  <si>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</si>
  <si>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</si>
  <si>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</si>
  <si>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</si>
  <si>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</si>
  <si>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</si>
  <si>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</si>
  <si>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</si>
  <si>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</si>
  <si>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</si>
  <si>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Fundamentals of Speech (SGR 2)</t>
  </si>
  <si>
    <t>SGR #4</t>
  </si>
  <si>
    <t>ENGL 101</t>
  </si>
  <si>
    <t>Composition I (SGR 1)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</si>
  <si>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</si>
  <si>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</si>
  <si>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</si>
  <si>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</si>
  <si>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</si>
  <si>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Course #</t>
  </si>
  <si>
    <t>Course Title</t>
  </si>
  <si>
    <t>Credits</t>
  </si>
  <si>
    <t>Minimum GPA</t>
  </si>
  <si>
    <t>GR</t>
  </si>
  <si>
    <t>SGR #3</t>
  </si>
  <si>
    <t>Social Sciences/Diversity (SGR 3)</t>
  </si>
  <si>
    <t>Other Coursework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</si>
  <si>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</si>
  <si>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</si>
  <si>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</si>
  <si>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</si>
  <si>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</si>
  <si>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</si>
  <si>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</si>
  <si>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</si>
  <si>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Math</t>
  </si>
  <si>
    <t>ABE Core</t>
  </si>
  <si>
    <t>Engr Tools</t>
  </si>
  <si>
    <t>ABE 132</t>
  </si>
  <si>
    <t>Project Development</t>
  </si>
  <si>
    <t>ABE 222</t>
  </si>
  <si>
    <t>One Credit from:</t>
  </si>
  <si>
    <t>Internship</t>
  </si>
  <si>
    <t>ABE 494</t>
  </si>
  <si>
    <t>ABE 496</t>
  </si>
  <si>
    <t>Field Experience</t>
  </si>
  <si>
    <t>ABE 498</t>
  </si>
  <si>
    <t>UG Research</t>
  </si>
  <si>
    <t>Engr Properties of Biological Materials</t>
  </si>
  <si>
    <t>Ag. Power and Machines</t>
  </si>
  <si>
    <t>ABE 343/343L</t>
  </si>
  <si>
    <t>Natural Resources Engineering</t>
  </si>
  <si>
    <t>Ag. Structures &amp; Indoor Envr</t>
  </si>
  <si>
    <t>Unit Oper of Biological Materials</t>
  </si>
  <si>
    <t>ABE 463/463L</t>
  </si>
  <si>
    <t xml:space="preserve">Instrumentation </t>
  </si>
  <si>
    <t>ABE 464/464L</t>
  </si>
  <si>
    <t>Monitoring/Controlling Ag/Bio</t>
  </si>
  <si>
    <t>Take ME-314 EM-331</t>
  </si>
  <si>
    <t>Take ABE 463/463L</t>
  </si>
  <si>
    <t>Take EM 215</t>
  </si>
  <si>
    <t>Take EM 331</t>
  </si>
  <si>
    <t>ABE 411</t>
  </si>
  <si>
    <t>Design Project I</t>
  </si>
  <si>
    <t>ABE 422</t>
  </si>
  <si>
    <t>Design Project II</t>
  </si>
  <si>
    <t>Intro to Engineering</t>
  </si>
  <si>
    <t>GE 109</t>
  </si>
  <si>
    <t>GE 109L</t>
  </si>
  <si>
    <t>Intro to Ag. &amp; Biosystems Engineering</t>
  </si>
  <si>
    <t>Calculus I</t>
  </si>
  <si>
    <t>Calculus II</t>
  </si>
  <si>
    <t>Calculus III</t>
  </si>
  <si>
    <t>MATH 321</t>
  </si>
  <si>
    <t>Differential Equations</t>
  </si>
  <si>
    <t>Elective Math/Stat</t>
  </si>
  <si>
    <t>Math 373 or Math 381 or Stat 281</t>
  </si>
  <si>
    <t>Basic Sciences</t>
  </si>
  <si>
    <t>5 or 4</t>
  </si>
  <si>
    <t>CSC 130</t>
  </si>
  <si>
    <t>Visual Basic Programming</t>
  </si>
  <si>
    <t>General Chemistry</t>
  </si>
  <si>
    <t>Organic &amp; Biochemistry or Organic Chemistry</t>
  </si>
  <si>
    <t>University Physics I</t>
  </si>
  <si>
    <t>University Physics II</t>
  </si>
  <si>
    <t>Biology Survey</t>
  </si>
  <si>
    <t>Composition I</t>
  </si>
  <si>
    <t>Fundementals of Speech</t>
  </si>
  <si>
    <t>ENGL 277</t>
  </si>
  <si>
    <t>Technical Writing Engineering</t>
  </si>
  <si>
    <t>Engineering Core</t>
  </si>
  <si>
    <t>EM 214</t>
  </si>
  <si>
    <t>Statics</t>
  </si>
  <si>
    <t>EM 215</t>
  </si>
  <si>
    <t>Dynamics</t>
  </si>
  <si>
    <t>EM 321</t>
  </si>
  <si>
    <t>Mechanics of Materials</t>
  </si>
  <si>
    <t>ME 314</t>
  </si>
  <si>
    <t>Thermodynamics II</t>
  </si>
  <si>
    <t>EM 331</t>
  </si>
  <si>
    <t>EE 300</t>
  </si>
  <si>
    <t>Basic Electrical Engineering</t>
  </si>
  <si>
    <t>Fluid Mechanics</t>
  </si>
  <si>
    <t>GE 121</t>
  </si>
  <si>
    <t>Engineering Graphics I</t>
  </si>
  <si>
    <t>GE 123</t>
  </si>
  <si>
    <t>ABE 314/314L**</t>
  </si>
  <si>
    <t>ABE 434/434L**</t>
  </si>
  <si>
    <t>ABE 324/324L**</t>
  </si>
  <si>
    <t>ABE 444/444L**</t>
  </si>
  <si>
    <t>Technical Electives</t>
  </si>
  <si>
    <t>Computer Aided Drawing</t>
  </si>
  <si>
    <t>Ag. &amp; Biosystems Engineering</t>
  </si>
  <si>
    <t>Foundation Classes</t>
  </si>
  <si>
    <t>Take EE 300</t>
  </si>
  <si>
    <t>Minimum of 12-16** credits with at least 6 from COE 300 level or higher (see catalog options)-subject to ** above.</t>
  </si>
  <si>
    <t>Physics II and Lab</t>
  </si>
  <si>
    <t>Technical Communications (SGR 1)</t>
  </si>
  <si>
    <t>Design Project IV</t>
  </si>
  <si>
    <t>Design Project III</t>
  </si>
  <si>
    <t>BIOL 101/101L</t>
  </si>
  <si>
    <t>Biology Survey and Lab</t>
  </si>
  <si>
    <t>MATH 125</t>
  </si>
  <si>
    <t>Graphics I</t>
  </si>
  <si>
    <t>Engineerings Tools for ABE</t>
  </si>
  <si>
    <t>CHEM 112/112L</t>
  </si>
  <si>
    <t>General Chemistry and Lab</t>
  </si>
  <si>
    <t>Properties of Biomaterials and Lab</t>
  </si>
  <si>
    <t>MATH 225</t>
  </si>
  <si>
    <t>Project Development for ABE</t>
  </si>
  <si>
    <t>ABE 314/314L</t>
  </si>
  <si>
    <t>Ag Power and Machines and Lab ***</t>
  </si>
  <si>
    <t>ABE 324/324L</t>
  </si>
  <si>
    <t>Ag Structures and Environment and Lab ***</t>
  </si>
  <si>
    <t>Visual BASIC</t>
  </si>
  <si>
    <t>EE 300/300L</t>
  </si>
  <si>
    <t>Circuits and Lab</t>
  </si>
  <si>
    <t>Thermodynamics</t>
  </si>
  <si>
    <t>Biochemistry</t>
  </si>
  <si>
    <t>Monitoring and Control and Lab</t>
  </si>
  <si>
    <t>Instrumentation and Lab</t>
  </si>
  <si>
    <t>ABE 434/434L</t>
  </si>
  <si>
    <t>Fluid Dynamics</t>
  </si>
  <si>
    <t>ABE 444/444L</t>
  </si>
  <si>
    <t>Unit Operations and Lab ***</t>
  </si>
  <si>
    <t>Natural Resources Engineering and Lab ***</t>
  </si>
  <si>
    <t>ME 314, Take EM 331</t>
  </si>
  <si>
    <t>Select one: MATH 331, MATH 373 or STAT 281</t>
  </si>
  <si>
    <t>CHEM 108/108L or CHEM 326/326L</t>
  </si>
  <si>
    <t>PHYS 213/213L</t>
  </si>
  <si>
    <t>PHYS 211/211L</t>
  </si>
  <si>
    <t xml:space="preserve">Major Courses </t>
  </si>
  <si>
    <t>MATH 123</t>
  </si>
  <si>
    <t>Select One from ABE 494, 496, 498</t>
  </si>
  <si>
    <t>ABE 463</t>
  </si>
  <si>
    <t>Take MATH 123</t>
  </si>
  <si>
    <t>Placement or MATH 115</t>
  </si>
  <si>
    <t>CHEM 108 or 326</t>
  </si>
  <si>
    <t>Take MATH 125</t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</si>
  <si>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</si>
  <si>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</si>
  <si>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</si>
  <si>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</si>
  <si>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</si>
  <si>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</si>
  <si>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Major/College Requirements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</si>
  <si>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</si>
  <si>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</si>
  <si>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</si>
  <si>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</si>
  <si>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</si>
  <si>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</si>
  <si>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Bachelor of Science
Major: Agricultural &amp; Biosystems Engineering
2017-2018 Sample 4-Year Plan</t>
  </si>
  <si>
    <t>ABE 101</t>
  </si>
  <si>
    <t>GE 101</t>
  </si>
  <si>
    <t>Intro to Agricultural and Biosystems Engineering</t>
  </si>
  <si>
    <t>Intro to Engineering and Technical Professions</t>
  </si>
  <si>
    <t>Intro to ABE</t>
  </si>
  <si>
    <t xml:space="preserve"> </t>
  </si>
  <si>
    <t xml:space="preserve"> SGR #4</t>
  </si>
  <si>
    <t>Engineering Tools for ABE</t>
  </si>
  <si>
    <t>Select one:  MATH 331; MATH 373 or STAT 281</t>
  </si>
  <si>
    <t>Ag Structures andIndoor  Environment and Lab ***</t>
  </si>
  <si>
    <t>Engineering Properties of Biological Materials/Lab</t>
  </si>
  <si>
    <t>Instrumentation for ABS/Lab</t>
  </si>
  <si>
    <t>Monitoring and Controlling ABS and Lab</t>
  </si>
  <si>
    <t>Biology Survey I and Lab</t>
  </si>
  <si>
    <t>CHEM 106</t>
  </si>
  <si>
    <t>Organic and Biochemistry and Lab</t>
  </si>
  <si>
    <t xml:space="preserve">Visual Basic Programming </t>
  </si>
  <si>
    <t>Basic Electrical Engineering I and Lab</t>
  </si>
  <si>
    <t>MATH 125 and PHYS 213</t>
  </si>
  <si>
    <t>Engineering Design Graphics I</t>
  </si>
  <si>
    <t>PHYS 211 and MATH 125</t>
  </si>
  <si>
    <t>Select One from ABE 494; ABE 496; or ABE 498</t>
  </si>
  <si>
    <t>Unit Operationsof Bio Materials Proc and Lab ***</t>
  </si>
  <si>
    <t>ME 314, EM 331</t>
  </si>
  <si>
    <t>MATH 102</t>
  </si>
  <si>
    <t>Arts and Humanities/ Diversity (SGR 4)</t>
  </si>
  <si>
    <t>MATH 123 or MATH 125</t>
  </si>
  <si>
    <t>PHY 211and MATH 125</t>
  </si>
  <si>
    <t>Calculus I  (SGR 5)</t>
  </si>
  <si>
    <t>Physics I and Lab  (SGR 6)</t>
  </si>
  <si>
    <t>Physics II and Lab (SGR 6)</t>
  </si>
  <si>
    <t>ENGL 101 and GE 101, GE 109, PHYS 109, or PHYS 119 or consent</t>
  </si>
  <si>
    <t/>
  </si>
  <si>
    <r>
      <t xml:space="preserve">**Note:  Must take three or four of these courses.  If </t>
    </r>
    <r>
      <rPr>
        <u/>
        <sz val="11"/>
        <color theme="1"/>
        <rFont val="Times New Roman"/>
        <family val="1"/>
      </rPr>
      <t>three</t>
    </r>
    <r>
      <rPr>
        <sz val="11"/>
        <color theme="1"/>
        <rFont val="Times New Roman"/>
        <family val="1"/>
      </rPr>
      <t xml:space="preserve"> are elected, then </t>
    </r>
    <r>
      <rPr>
        <i/>
        <sz val="11"/>
        <color theme="1"/>
        <rFont val="Times New Roman"/>
        <family val="1"/>
      </rPr>
      <t>4 technical elective credits, COE 300 or higher, must be taken in addition to those indicated below.</t>
    </r>
  </si>
  <si>
    <t>PHYS 211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</si>
  <si>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</si>
  <si>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rPr>
        <sz val="11"/>
        <color rgb="FFFF0000"/>
        <rFont val="Times New Roman"/>
        <family val="1"/>
      </rPr>
      <t>Prerequisites</t>
    </r>
    <r>
      <rPr>
        <sz val="11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</si>
</sst>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1"/>
      <color rgb="FFFF0000"/>
      <name val="Times New Roman"/>
      <family val="1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4" fillId="0" borderId="0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/>
    <xf numFmtId="0" fontId="4" fillId="0" borderId="0" xfId="0" applyFont="1"/>
    <xf numFmtId="0" fontId="15" fillId="0" borderId="0" xfId="2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19" fillId="0" borderId="0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3" fillId="0" borderId="0" xfId="2" quotePrefix="1" applyFont="1" applyFill="1" applyBorder="1" applyAlignment="1">
      <alignment horizontal="left"/>
    </xf>
    <xf numFmtId="0" fontId="13" fillId="2" borderId="0" xfId="2" applyFont="1" applyFill="1" applyBorder="1"/>
    <xf numFmtId="0" fontId="21" fillId="0" borderId="0" xfId="2" applyFont="1" applyFill="1" applyBorder="1" applyAlignment="1">
      <alignment horizontal="left" readingOrder="1"/>
    </xf>
    <xf numFmtId="0" fontId="15" fillId="0" borderId="0" xfId="2" applyFont="1" applyFill="1" applyBorder="1" applyAlignment="1">
      <alignment horizontal="right"/>
    </xf>
    <xf numFmtId="0" fontId="13" fillId="3" borderId="0" xfId="2" applyFont="1" applyFill="1" applyBorder="1"/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3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5" fillId="0" borderId="0" xfId="1" quotePrefix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13" fillId="0" borderId="0" xfId="6" applyFont="1" applyFill="1" applyBorder="1"/>
    <xf numFmtId="0" fontId="24" fillId="0" borderId="0" xfId="0" applyFont="1" applyAlignment="1">
      <alignment vertical="center" wrapText="1"/>
    </xf>
    <xf numFmtId="0" fontId="5" fillId="0" borderId="0" xfId="6" applyFont="1" applyAlignment="1">
      <alignment horizontal="right"/>
    </xf>
    <xf numFmtId="0" fontId="5" fillId="0" borderId="1" xfId="6" applyFont="1" applyBorder="1" applyAlignment="1">
      <alignment horizontal="center" wrapText="1"/>
    </xf>
    <xf numFmtId="0" fontId="5" fillId="0" borderId="0" xfId="6" applyFont="1" applyAlignment="1">
      <alignment horizontal="right" wrapText="1"/>
    </xf>
    <xf numFmtId="0" fontId="24" fillId="0" borderId="0" xfId="0" applyFont="1"/>
    <xf numFmtId="2" fontId="6" fillId="0" borderId="2" xfId="6" applyNumberFormat="1" applyFont="1" applyBorder="1" applyAlignment="1">
      <alignment horizontal="center" wrapText="1"/>
    </xf>
    <xf numFmtId="0" fontId="13" fillId="0" borderId="0" xfId="6" applyFont="1" applyFill="1"/>
    <xf numFmtId="0" fontId="13" fillId="0" borderId="0" xfId="6" applyFont="1" applyFill="1" applyAlignment="1">
      <alignment horizontal="center"/>
    </xf>
    <xf numFmtId="2" fontId="14" fillId="0" borderId="0" xfId="6" applyNumberFormat="1" applyFont="1" applyBorder="1" applyAlignment="1">
      <alignment horizontal="center" wrapText="1"/>
    </xf>
    <xf numFmtId="0" fontId="5" fillId="0" borderId="0" xfId="6" applyFont="1" applyAlignment="1">
      <alignment horizontal="center" wrapText="1"/>
    </xf>
    <xf numFmtId="14" fontId="9" fillId="0" borderId="0" xfId="6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0" xfId="0" applyFont="1"/>
    <xf numFmtId="0" fontId="18" fillId="0" borderId="0" xfId="6" applyFont="1" applyFill="1" applyBorder="1" applyAlignment="1">
      <alignment horizontal="center"/>
    </xf>
    <xf numFmtId="0" fontId="15" fillId="0" borderId="0" xfId="0" applyFont="1" applyBorder="1"/>
    <xf numFmtId="0" fontId="15" fillId="0" borderId="0" xfId="6" applyFont="1" applyFill="1" applyAlignment="1">
      <alignment horizontal="center"/>
    </xf>
    <xf numFmtId="0" fontId="13" fillId="0" borderId="0" xfId="6" applyFont="1" applyFill="1" applyAlignment="1">
      <alignment horizontal="left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0" fontId="16" fillId="4" borderId="3" xfId="0" applyFont="1" applyFill="1" applyBorder="1"/>
    <xf numFmtId="0" fontId="16" fillId="4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left"/>
    </xf>
    <xf numFmtId="0" fontId="16" fillId="5" borderId="3" xfId="0" applyFont="1" applyFill="1" applyBorder="1"/>
    <xf numFmtId="0" fontId="16" fillId="5" borderId="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center"/>
    </xf>
    <xf numFmtId="0" fontId="13" fillId="7" borderId="3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left"/>
    </xf>
    <xf numFmtId="0" fontId="13" fillId="0" borderId="0" xfId="6" applyFont="1" applyFill="1" applyBorder="1" applyAlignment="1">
      <alignment horizontal="right"/>
    </xf>
    <xf numFmtId="1" fontId="15" fillId="0" borderId="3" xfId="6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10" xfId="0" applyFont="1" applyFill="1" applyBorder="1"/>
    <xf numFmtId="0" fontId="15" fillId="0" borderId="7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13" fillId="0" borderId="10" xfId="1" applyFont="1" applyFill="1" applyBorder="1"/>
    <xf numFmtId="0" fontId="13" fillId="0" borderId="7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1" xfId="0" applyFont="1" applyFill="1" applyBorder="1"/>
    <xf numFmtId="0" fontId="16" fillId="0" borderId="1" xfId="0" applyFont="1" applyFill="1" applyBorder="1" applyAlignment="1">
      <alignment horizontal="left"/>
    </xf>
    <xf numFmtId="0" fontId="15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5" fillId="0" borderId="8" xfId="2" applyFont="1" applyFill="1" applyBorder="1"/>
    <xf numFmtId="0" fontId="13" fillId="0" borderId="9" xfId="2" applyFont="1" applyFill="1" applyBorder="1"/>
    <xf numFmtId="0" fontId="16" fillId="6" borderId="3" xfId="0" applyFont="1" applyFill="1" applyBorder="1"/>
    <xf numFmtId="0" fontId="16" fillId="6" borderId="3" xfId="0" applyFont="1" applyFill="1" applyBorder="1" applyAlignment="1">
      <alignment horizontal="left"/>
    </xf>
    <xf numFmtId="0" fontId="13" fillId="6" borderId="3" xfId="2" applyFont="1" applyFill="1" applyBorder="1"/>
    <xf numFmtId="0" fontId="13" fillId="6" borderId="3" xfId="2" applyFont="1" applyFill="1" applyBorder="1" applyAlignment="1">
      <alignment horizontal="left"/>
    </xf>
    <xf numFmtId="0" fontId="13" fillId="0" borderId="3" xfId="2" applyFont="1" applyFill="1" applyBorder="1"/>
    <xf numFmtId="0" fontId="16" fillId="0" borderId="3" xfId="2" applyFont="1" applyFill="1" applyBorder="1" applyAlignment="1">
      <alignment horizontal="center"/>
    </xf>
    <xf numFmtId="0" fontId="16" fillId="0" borderId="3" xfId="0" applyFont="1" applyFill="1" applyBorder="1"/>
    <xf numFmtId="0" fontId="13" fillId="6" borderId="3" xfId="3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13" fillId="0" borderId="0" xfId="2" applyFont="1" applyFill="1" applyBorder="1" applyAlignment="1"/>
    <xf numFmtId="0" fontId="8" fillId="0" borderId="0" xfId="0" applyFont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0" xfId="6" applyFont="1" applyFill="1" applyBorder="1" applyAlignment="1">
      <alignment horizontal="center"/>
    </xf>
    <xf numFmtId="0" fontId="27" fillId="0" borderId="0" xfId="6" applyFont="1" applyFill="1" applyBorder="1" applyAlignment="1">
      <alignment horizontal="center" vertical="top" wrapText="1"/>
    </xf>
    <xf numFmtId="2" fontId="6" fillId="0" borderId="4" xfId="6" applyNumberFormat="1" applyFont="1" applyBorder="1" applyAlignment="1">
      <alignment horizontal="center" wrapText="1"/>
    </xf>
    <xf numFmtId="0" fontId="5" fillId="0" borderId="0" xfId="6" applyFont="1" applyBorder="1" applyAlignment="1">
      <alignment horizontal="center" wrapText="1"/>
    </xf>
    <xf numFmtId="0" fontId="16" fillId="5" borderId="3" xfId="0" applyFont="1" applyFill="1" applyBorder="1" applyAlignment="1">
      <alignment wrapText="1"/>
    </xf>
    <xf numFmtId="2" fontId="6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30" fillId="0" borderId="0" xfId="0" applyFont="1" applyFill="1" applyBorder="1"/>
    <xf numFmtId="0" fontId="4" fillId="0" borderId="0" xfId="0" quotePrefix="1" applyFont="1" applyFill="1" applyBorder="1"/>
    <xf numFmtId="0" fontId="25" fillId="0" borderId="0" xfId="0" quotePrefix="1" applyFont="1" applyFill="1" applyBorder="1"/>
    <xf numFmtId="16" fontId="25" fillId="0" borderId="0" xfId="0" applyNumberFormat="1" applyFont="1" applyFill="1" applyBorder="1"/>
    <xf numFmtId="16" fontId="4" fillId="0" borderId="0" xfId="0" applyNumberFormat="1" applyFont="1" applyFill="1" applyBorder="1"/>
    <xf numFmtId="0" fontId="13" fillId="0" borderId="8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26" fillId="0" borderId="10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7" xfId="3" applyFont="1" applyFill="1" applyBorder="1" applyAlignment="1">
      <alignment vertical="center"/>
    </xf>
    <xf numFmtId="0" fontId="13" fillId="8" borderId="3" xfId="2" applyFont="1" applyFill="1" applyBorder="1" applyAlignment="1">
      <alignment horizontal="left"/>
    </xf>
    <xf numFmtId="0" fontId="13" fillId="8" borderId="3" xfId="2" applyFont="1" applyFill="1" applyBorder="1"/>
    <xf numFmtId="0" fontId="13" fillId="8" borderId="3" xfId="0" applyFont="1" applyFill="1" applyBorder="1"/>
    <xf numFmtId="0" fontId="13" fillId="8" borderId="3" xfId="0" applyFont="1" applyFill="1" applyBorder="1" applyAlignment="1">
      <alignment horizontal="left"/>
    </xf>
    <xf numFmtId="0" fontId="16" fillId="8" borderId="3" xfId="0" applyFont="1" applyFill="1" applyBorder="1"/>
    <xf numFmtId="0" fontId="16" fillId="8" borderId="3" xfId="0" applyFont="1" applyFill="1" applyBorder="1" applyAlignment="1">
      <alignment horizontal="left"/>
    </xf>
    <xf numFmtId="0" fontId="16" fillId="8" borderId="3" xfId="2" applyFont="1" applyFill="1" applyBorder="1"/>
    <xf numFmtId="0" fontId="16" fillId="8" borderId="3" xfId="3" applyFont="1" applyFill="1" applyBorder="1" applyAlignment="1">
      <alignment horizontal="left"/>
    </xf>
    <xf numFmtId="0" fontId="16" fillId="8" borderId="3" xfId="2" applyFont="1" applyFill="1" applyBorder="1" applyAlignment="1">
      <alignment horizontal="left"/>
    </xf>
    <xf numFmtId="0" fontId="13" fillId="8" borderId="3" xfId="3" applyFont="1" applyFill="1" applyBorder="1" applyAlignment="1">
      <alignment horizontal="left"/>
    </xf>
    <xf numFmtId="0" fontId="13" fillId="8" borderId="3" xfId="0" applyFont="1" applyFill="1" applyBorder="1" applyAlignment="1">
      <alignment wrapText="1"/>
    </xf>
    <xf numFmtId="0" fontId="33" fillId="2" borderId="3" xfId="0" applyFont="1" applyFill="1" applyBorder="1" applyAlignment="1">
      <alignment horizontal="left"/>
    </xf>
    <xf numFmtId="0" fontId="34" fillId="2" borderId="3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4" fillId="2" borderId="3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4" fillId="6" borderId="3" xfId="0" applyFont="1" applyFill="1" applyBorder="1" applyAlignment="1">
      <alignment horizontal="left"/>
    </xf>
    <xf numFmtId="0" fontId="34" fillId="6" borderId="3" xfId="0" applyFont="1" applyFill="1" applyBorder="1"/>
    <xf numFmtId="0" fontId="33" fillId="0" borderId="0" xfId="0" applyFont="1" applyFill="1" applyBorder="1"/>
    <xf numFmtId="0" fontId="36" fillId="4" borderId="3" xfId="0" applyFont="1" applyFill="1" applyBorder="1"/>
    <xf numFmtId="0" fontId="36" fillId="5" borderId="3" xfId="0" applyFont="1" applyFill="1" applyBorder="1"/>
    <xf numFmtId="0" fontId="36" fillId="5" borderId="3" xfId="0" applyFont="1" applyFill="1" applyBorder="1" applyAlignment="1">
      <alignment horizontal="left"/>
    </xf>
    <xf numFmtId="0" fontId="34" fillId="5" borderId="3" xfId="0" applyFont="1" applyFill="1" applyBorder="1" applyAlignment="1">
      <alignment horizontal="left"/>
    </xf>
    <xf numFmtId="0" fontId="34" fillId="5" borderId="3" xfId="0" applyFont="1" applyFill="1" applyBorder="1"/>
    <xf numFmtId="0" fontId="34" fillId="4" borderId="3" xfId="0" applyFont="1" applyFill="1" applyBorder="1" applyAlignment="1">
      <alignment horizontal="left"/>
    </xf>
    <xf numFmtId="0" fontId="34" fillId="4" borderId="3" xfId="0" applyFont="1" applyFill="1" applyBorder="1"/>
    <xf numFmtId="0" fontId="35" fillId="0" borderId="0" xfId="0" applyFont="1" applyFill="1" applyBorder="1" applyAlignment="1"/>
    <xf numFmtId="0" fontId="33" fillId="7" borderId="3" xfId="0" applyFont="1" applyFill="1" applyBorder="1" applyAlignment="1">
      <alignment horizontal="left"/>
    </xf>
    <xf numFmtId="0" fontId="35" fillId="0" borderId="3" xfId="2" applyFont="1" applyFill="1" applyBorder="1" applyAlignment="1">
      <alignment horizontal="left"/>
    </xf>
    <xf numFmtId="0" fontId="33" fillId="0" borderId="3" xfId="2" applyNumberFormat="1" applyFont="1" applyFill="1" applyBorder="1" applyAlignment="1">
      <alignment horizontal="left"/>
    </xf>
    <xf numFmtId="0" fontId="34" fillId="0" borderId="3" xfId="2" applyFont="1" applyFill="1" applyBorder="1" applyAlignment="1">
      <alignment horizontal="left"/>
    </xf>
    <xf numFmtId="0" fontId="37" fillId="0" borderId="3" xfId="2" applyFont="1" applyFill="1" applyBorder="1" applyAlignment="1">
      <alignment horizontal="left"/>
    </xf>
    <xf numFmtId="0" fontId="34" fillId="0" borderId="0" xfId="2" applyFont="1" applyFill="1" applyBorder="1" applyAlignment="1">
      <alignment horizontal="left"/>
    </xf>
    <xf numFmtId="0" fontId="34" fillId="0" borderId="3" xfId="2" applyFont="1" applyFill="1" applyBorder="1"/>
    <xf numFmtId="0" fontId="34" fillId="0" borderId="3" xfId="2" quotePrefix="1" applyFont="1" applyFill="1" applyBorder="1" applyAlignment="1">
      <alignment horizontal="left"/>
    </xf>
    <xf numFmtId="0" fontId="34" fillId="0" borderId="0" xfId="2" quotePrefix="1" applyFont="1" applyFill="1" applyBorder="1" applyAlignment="1">
      <alignment horizontal="left"/>
    </xf>
    <xf numFmtId="0" fontId="33" fillId="0" borderId="3" xfId="2" quotePrefix="1" applyFont="1" applyFill="1" applyBorder="1" applyAlignment="1">
      <alignment horizontal="left"/>
    </xf>
    <xf numFmtId="0" fontId="33" fillId="0" borderId="3" xfId="2" applyFont="1" applyFill="1" applyBorder="1" applyAlignment="1">
      <alignment horizontal="left"/>
    </xf>
    <xf numFmtId="0" fontId="33" fillId="0" borderId="3" xfId="2" applyFont="1" applyFill="1" applyBorder="1"/>
    <xf numFmtId="0" fontId="34" fillId="0" borderId="0" xfId="2" applyFont="1" applyFill="1" applyBorder="1"/>
    <xf numFmtId="0" fontId="36" fillId="0" borderId="3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0" fontId="30" fillId="0" borderId="5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1" fillId="0" borderId="13" xfId="6" applyFont="1" applyBorder="1" applyAlignment="1">
      <alignment horizontal="center"/>
    </xf>
    <xf numFmtId="0" fontId="5" fillId="0" borderId="0" xfId="6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6" applyFont="1" applyFill="1" applyBorder="1" applyAlignment="1">
      <alignment horizontal="center"/>
    </xf>
    <xf numFmtId="0" fontId="11" fillId="0" borderId="14" xfId="6" applyFont="1" applyBorder="1" applyAlignment="1">
      <alignment horizontal="center"/>
    </xf>
    <xf numFmtId="2" fontId="6" fillId="0" borderId="0" xfId="6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11" fillId="0" borderId="2" xfId="6" applyFont="1" applyFill="1" applyBorder="1" applyAlignment="1">
      <alignment horizontal="center"/>
    </xf>
    <xf numFmtId="0" fontId="27" fillId="0" borderId="0" xfId="6" applyFont="1" applyFill="1" applyBorder="1" applyAlignment="1">
      <alignment horizontal="center" vertical="top" wrapText="1"/>
    </xf>
    <xf numFmtId="0" fontId="11" fillId="0" borderId="13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20" fillId="0" borderId="0" xfId="6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8E4BC"/>
      <color rgb="FFFFFF99"/>
      <color rgb="FFFFFF66"/>
      <color rgb="FFE6B8B7"/>
      <color rgb="FFC5D9F1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515422</xdr:colOff>
      <xdr:row>0</xdr:row>
      <xdr:rowOff>757709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11155" cy="668809"/>
        </a:xfrm>
        <a:prstGeom prst="rect">
          <a:avLst/>
        </a:prstGeom>
      </xdr:spPr>
    </xdr:pic>
    <xdr:clientData/>
  </xdr:twoCellAnchor>
  <xdr:oneCellAnchor>
    <xdr:from>
      <xdr:col>0</xdr:col>
      <xdr:colOff>17318</xdr:colOff>
      <xdr:row>42</xdr:row>
      <xdr:rowOff>0</xdr:rowOff>
    </xdr:from>
    <xdr:ext cx="3711155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318" y="10500893"/>
          <a:ext cx="3711155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85"/>
  <sheetViews>
    <sheetView tabSelected="1" zoomScale="115" zoomScaleNormal="115" zoomScaleSheetLayoutView="100" zoomScalePageLayoutView="115" workbookViewId="0">
      <selection activeCell="C47" activeCellId="1" sqref="J47 C47"/>
    </sheetView>
  </sheetViews>
  <sheetFormatPr defaultColWidth="9.140625" defaultRowHeight="18" customHeight="1" x14ac:dyDescent="0.2"/>
  <cols>
    <col min="1" max="1" width="14.85546875" style="10" customWidth="1"/>
    <col min="2" max="2" width="35.7109375" style="10" customWidth="1"/>
    <col min="3" max="3" width="32.140625" style="10" customWidth="1"/>
    <col min="4" max="6" width="5.85546875" style="8" customWidth="1"/>
    <col min="7" max="7" width="2.140625" style="8" customWidth="1"/>
    <col min="8" max="8" width="14.85546875" style="10" customWidth="1"/>
    <col min="9" max="9" width="36.85546875" style="10" customWidth="1"/>
    <col min="10" max="10" width="32.140625" style="10" customWidth="1"/>
    <col min="11" max="13" width="5.85546875" style="8" customWidth="1"/>
    <col min="14" max="14" width="6.42578125" style="8" customWidth="1"/>
    <col min="15" max="15" width="2.7109375" style="9" customWidth="1"/>
    <col min="16" max="16" width="3.7109375" style="10" customWidth="1"/>
    <col min="17" max="16384" width="9.140625" style="10"/>
  </cols>
  <sheetData>
    <row r="1" spans="1:15" s="43" customFormat="1" ht="60.75" customHeight="1" x14ac:dyDescent="0.3">
      <c r="B1" s="178"/>
      <c r="C1" s="178"/>
      <c r="D1" s="179" t="s">
        <v>174</v>
      </c>
      <c r="E1" s="179"/>
      <c r="F1" s="179"/>
      <c r="G1" s="179"/>
      <c r="H1" s="179"/>
      <c r="I1" s="179"/>
      <c r="J1" s="179"/>
      <c r="K1" s="179"/>
      <c r="L1" s="179"/>
      <c r="M1" s="179"/>
      <c r="N1" s="44"/>
      <c r="O1" s="44"/>
    </row>
    <row r="2" spans="1:15" s="43" customFormat="1" ht="17.100000000000001" customHeight="1" x14ac:dyDescent="0.2">
      <c r="A2" s="45" t="s">
        <v>0</v>
      </c>
      <c r="B2" s="180"/>
      <c r="C2" s="180"/>
      <c r="D2" s="181" t="s">
        <v>161</v>
      </c>
      <c r="E2" s="182"/>
      <c r="F2" s="182"/>
      <c r="G2" s="182"/>
      <c r="H2" s="46"/>
      <c r="I2" s="47" t="s">
        <v>162</v>
      </c>
      <c r="J2" s="183"/>
      <c r="K2" s="183"/>
      <c r="L2" s="183"/>
      <c r="M2" s="183"/>
      <c r="O2" s="48"/>
    </row>
    <row r="3" spans="1:15" s="50" customFormat="1" ht="12.75" x14ac:dyDescent="0.2">
      <c r="A3" s="45" t="s">
        <v>163</v>
      </c>
      <c r="B3" s="184"/>
      <c r="C3" s="184"/>
      <c r="D3" s="185" t="s">
        <v>24</v>
      </c>
      <c r="E3" s="186"/>
      <c r="F3" s="186"/>
      <c r="G3" s="186"/>
      <c r="H3" s="49">
        <v>2</v>
      </c>
      <c r="I3" s="47" t="s">
        <v>164</v>
      </c>
      <c r="J3" s="187"/>
      <c r="K3" s="187"/>
      <c r="L3" s="187"/>
      <c r="M3" s="187"/>
    </row>
    <row r="4" spans="1:15" s="50" customFormat="1" ht="15.75" x14ac:dyDescent="0.25">
      <c r="A4" s="11"/>
      <c r="D4" s="51"/>
      <c r="E4" s="51"/>
      <c r="F4" s="51"/>
      <c r="G4" s="51"/>
      <c r="H4" s="52"/>
      <c r="I4" s="53"/>
      <c r="J4" s="53"/>
      <c r="K4" s="54"/>
      <c r="L4" s="55"/>
      <c r="M4" s="55"/>
    </row>
    <row r="5" spans="1:15" s="43" customFormat="1" ht="18" customHeight="1" x14ac:dyDescent="0.2">
      <c r="A5" s="18" t="s">
        <v>165</v>
      </c>
      <c r="B5" s="18"/>
      <c r="C5" s="175" t="s">
        <v>210</v>
      </c>
      <c r="D5" s="21" t="s">
        <v>9</v>
      </c>
      <c r="E5" s="21" t="s">
        <v>8</v>
      </c>
      <c r="F5" s="21" t="s">
        <v>25</v>
      </c>
      <c r="G5" s="56"/>
      <c r="H5" s="59" t="s">
        <v>167</v>
      </c>
      <c r="I5" s="59"/>
      <c r="J5" s="175" t="s">
        <v>210</v>
      </c>
      <c r="K5" s="60">
        <f>SUM(K6:K35)</f>
        <v>83</v>
      </c>
      <c r="L5" s="21" t="s">
        <v>8</v>
      </c>
      <c r="M5" s="21" t="s">
        <v>25</v>
      </c>
    </row>
    <row r="6" spans="1:15" s="50" customFormat="1" ht="19.5" customHeight="1" x14ac:dyDescent="0.25">
      <c r="A6" s="57" t="s">
        <v>2</v>
      </c>
      <c r="B6" s="57" t="s">
        <v>166</v>
      </c>
      <c r="D6" s="21">
        <f>SUM(D7:D8)</f>
        <v>6</v>
      </c>
      <c r="G6" s="58"/>
      <c r="H6" s="68" t="s">
        <v>175</v>
      </c>
      <c r="I6" s="68" t="s">
        <v>177</v>
      </c>
      <c r="J6" s="153"/>
      <c r="K6" s="69">
        <v>1</v>
      </c>
      <c r="L6" s="69" t="s">
        <v>207</v>
      </c>
      <c r="M6" s="69" t="s">
        <v>207</v>
      </c>
      <c r="N6" s="61"/>
    </row>
    <row r="7" spans="1:15" s="17" customFormat="1" ht="18" customHeight="1" x14ac:dyDescent="0.2">
      <c r="A7" s="62" t="s">
        <v>14</v>
      </c>
      <c r="B7" s="62" t="s">
        <v>15</v>
      </c>
      <c r="C7" s="142" t="s">
        <v>207</v>
      </c>
      <c r="D7" s="64">
        <v>3</v>
      </c>
      <c r="E7" s="64" t="s">
        <v>207</v>
      </c>
      <c r="F7" s="64" t="s">
        <v>207</v>
      </c>
      <c r="G7" s="15"/>
      <c r="H7" s="71" t="s">
        <v>40</v>
      </c>
      <c r="I7" s="71" t="s">
        <v>182</v>
      </c>
      <c r="J7" s="154" t="s">
        <v>207</v>
      </c>
      <c r="K7" s="72">
        <v>1</v>
      </c>
      <c r="L7" s="72" t="s">
        <v>207</v>
      </c>
      <c r="M7" s="72" t="s">
        <v>207</v>
      </c>
      <c r="N7" s="15"/>
      <c r="O7" s="16"/>
    </row>
    <row r="8" spans="1:15" s="17" customFormat="1" ht="22.5" customHeight="1" x14ac:dyDescent="0.2">
      <c r="A8" s="62" t="s">
        <v>90</v>
      </c>
      <c r="B8" s="62" t="s">
        <v>119</v>
      </c>
      <c r="C8" s="143" t="s">
        <v>206</v>
      </c>
      <c r="D8" s="64">
        <v>3</v>
      </c>
      <c r="E8" s="62" t="s">
        <v>207</v>
      </c>
      <c r="F8" s="62" t="s">
        <v>207</v>
      </c>
      <c r="G8" s="15"/>
      <c r="H8" s="71" t="s">
        <v>42</v>
      </c>
      <c r="I8" s="73" t="s">
        <v>131</v>
      </c>
      <c r="J8" s="155" t="s">
        <v>207</v>
      </c>
      <c r="K8" s="72">
        <v>1</v>
      </c>
      <c r="L8" s="72" t="s">
        <v>207</v>
      </c>
      <c r="M8" s="72" t="s">
        <v>207</v>
      </c>
      <c r="N8" s="15"/>
      <c r="O8" s="16"/>
    </row>
    <row r="9" spans="1:15" s="17" customFormat="1" ht="18" customHeight="1" x14ac:dyDescent="0.2">
      <c r="C9" s="144"/>
      <c r="D9" s="15"/>
      <c r="E9" s="15"/>
      <c r="F9" s="15"/>
      <c r="G9" s="15"/>
      <c r="H9" s="71" t="s">
        <v>132</v>
      </c>
      <c r="I9" s="73" t="s">
        <v>133</v>
      </c>
      <c r="J9" s="156" t="s">
        <v>95</v>
      </c>
      <c r="K9" s="72">
        <v>4</v>
      </c>
      <c r="L9" s="72" t="s">
        <v>207</v>
      </c>
      <c r="M9" s="72" t="s">
        <v>207</v>
      </c>
      <c r="N9" s="15"/>
      <c r="O9" s="16"/>
    </row>
    <row r="10" spans="1:15" s="17" customFormat="1" ht="18" customHeight="1" x14ac:dyDescent="0.2">
      <c r="A10" s="13" t="s">
        <v>3</v>
      </c>
      <c r="B10" s="19" t="s">
        <v>16</v>
      </c>
      <c r="C10" s="145"/>
      <c r="D10" s="21">
        <f>SUM(D11)</f>
        <v>3</v>
      </c>
      <c r="E10" s="21"/>
      <c r="F10" s="21"/>
      <c r="G10" s="15"/>
      <c r="H10" s="71" t="s">
        <v>134</v>
      </c>
      <c r="I10" s="73" t="s">
        <v>184</v>
      </c>
      <c r="J10" s="157" t="s">
        <v>198</v>
      </c>
      <c r="K10" s="72">
        <v>4</v>
      </c>
      <c r="L10" s="72" t="s">
        <v>207</v>
      </c>
      <c r="M10" s="72" t="s">
        <v>207</v>
      </c>
      <c r="N10" s="15"/>
      <c r="O10" s="16"/>
    </row>
    <row r="11" spans="1:15" s="17" customFormat="1" ht="18" customHeight="1" x14ac:dyDescent="0.2">
      <c r="A11" s="62" t="s">
        <v>11</v>
      </c>
      <c r="B11" s="63" t="s">
        <v>12</v>
      </c>
      <c r="C11" s="142" t="s">
        <v>207</v>
      </c>
      <c r="D11" s="64">
        <v>3</v>
      </c>
      <c r="E11" s="64" t="s">
        <v>207</v>
      </c>
      <c r="F11" s="64" t="s">
        <v>207</v>
      </c>
      <c r="G11" s="15"/>
      <c r="H11" s="71" t="s">
        <v>52</v>
      </c>
      <c r="I11" s="71" t="s">
        <v>185</v>
      </c>
      <c r="J11" s="157" t="s">
        <v>207</v>
      </c>
      <c r="K11" s="72">
        <v>3</v>
      </c>
      <c r="L11" s="72" t="s">
        <v>207</v>
      </c>
      <c r="M11" s="72" t="s">
        <v>207</v>
      </c>
      <c r="N11" s="15"/>
      <c r="O11" s="16"/>
    </row>
    <row r="12" spans="1:15" s="17" customFormat="1" ht="18" customHeight="1" x14ac:dyDescent="0.2">
      <c r="B12" s="16"/>
      <c r="C12" s="144"/>
      <c r="D12" s="15"/>
      <c r="E12" s="15"/>
      <c r="F12" s="15"/>
      <c r="G12" s="15"/>
      <c r="H12" s="71" t="s">
        <v>64</v>
      </c>
      <c r="I12" s="73" t="s">
        <v>121</v>
      </c>
      <c r="J12" s="156" t="s">
        <v>207</v>
      </c>
      <c r="K12" s="72">
        <v>2</v>
      </c>
      <c r="L12" s="72" t="s">
        <v>207</v>
      </c>
      <c r="M12" s="72" t="s">
        <v>207</v>
      </c>
      <c r="N12" s="15"/>
      <c r="O12" s="16"/>
    </row>
    <row r="13" spans="1:15" s="17" customFormat="1" ht="18" customHeight="1" x14ac:dyDescent="0.2">
      <c r="A13" s="13" t="s">
        <v>4</v>
      </c>
      <c r="B13" s="19" t="s">
        <v>17</v>
      </c>
      <c r="C13" s="146"/>
      <c r="D13" s="35">
        <f>SUM(D14:D15)</f>
        <v>6</v>
      </c>
      <c r="E13" s="36"/>
      <c r="F13" s="36"/>
      <c r="H13" s="71" t="s">
        <v>66</v>
      </c>
      <c r="I13" s="73" t="s">
        <v>120</v>
      </c>
      <c r="J13" s="156" t="s">
        <v>207</v>
      </c>
      <c r="K13" s="72">
        <v>2</v>
      </c>
      <c r="L13" s="72" t="s">
        <v>207</v>
      </c>
      <c r="M13" s="72" t="s">
        <v>207</v>
      </c>
      <c r="N13" s="15"/>
      <c r="O13" s="16"/>
    </row>
    <row r="14" spans="1:15" s="17" customFormat="1" ht="18" customHeight="1" x14ac:dyDescent="0.2">
      <c r="A14" s="62" t="s">
        <v>26</v>
      </c>
      <c r="B14" s="63" t="s">
        <v>27</v>
      </c>
      <c r="C14" s="142" t="s">
        <v>207</v>
      </c>
      <c r="D14" s="64">
        <v>3</v>
      </c>
      <c r="E14" s="64" t="s">
        <v>207</v>
      </c>
      <c r="F14" s="64" t="s">
        <v>207</v>
      </c>
      <c r="G14" s="15"/>
      <c r="H14" s="71" t="s">
        <v>143</v>
      </c>
      <c r="I14" s="73" t="s">
        <v>147</v>
      </c>
      <c r="J14" s="156" t="s">
        <v>101</v>
      </c>
      <c r="K14" s="72">
        <v>4</v>
      </c>
      <c r="L14" s="72" t="s">
        <v>207</v>
      </c>
      <c r="M14" s="72" t="s">
        <v>207</v>
      </c>
      <c r="N14" s="15"/>
      <c r="O14" s="16"/>
    </row>
    <row r="15" spans="1:15" s="17" customFormat="1" ht="18" customHeight="1" x14ac:dyDescent="0.2">
      <c r="A15" s="62" t="s">
        <v>26</v>
      </c>
      <c r="B15" s="63" t="s">
        <v>27</v>
      </c>
      <c r="C15" s="142" t="s">
        <v>207</v>
      </c>
      <c r="D15" s="64">
        <v>3</v>
      </c>
      <c r="E15" s="64" t="s">
        <v>207</v>
      </c>
      <c r="F15" s="64" t="s">
        <v>207</v>
      </c>
      <c r="G15" s="15"/>
      <c r="H15" s="71" t="s">
        <v>145</v>
      </c>
      <c r="I15" s="73" t="s">
        <v>197</v>
      </c>
      <c r="J15" s="156" t="s">
        <v>207</v>
      </c>
      <c r="K15" s="72">
        <v>4</v>
      </c>
      <c r="L15" s="72" t="s">
        <v>207</v>
      </c>
      <c r="M15" s="72" t="s">
        <v>207</v>
      </c>
      <c r="N15" s="15"/>
      <c r="O15" s="16"/>
    </row>
    <row r="16" spans="1:15" s="17" customFormat="1" ht="18" customHeight="1" x14ac:dyDescent="0.2">
      <c r="B16" s="16"/>
      <c r="C16" s="144"/>
      <c r="D16" s="15"/>
      <c r="E16" s="15"/>
      <c r="F16" s="15"/>
      <c r="G16" s="15"/>
      <c r="H16" s="71" t="s">
        <v>56</v>
      </c>
      <c r="I16" s="73" t="s">
        <v>186</v>
      </c>
      <c r="J16" s="156" t="s">
        <v>102</v>
      </c>
      <c r="K16" s="72">
        <v>3</v>
      </c>
      <c r="L16" s="72" t="s">
        <v>207</v>
      </c>
      <c r="M16" s="72" t="s">
        <v>207</v>
      </c>
      <c r="N16" s="15"/>
      <c r="O16" s="16"/>
    </row>
    <row r="17" spans="1:21" s="17" customFormat="1" ht="18" customHeight="1" x14ac:dyDescent="0.2">
      <c r="A17" s="13" t="s">
        <v>5</v>
      </c>
      <c r="B17" s="19" t="s">
        <v>18</v>
      </c>
      <c r="C17" s="146"/>
      <c r="D17" s="35">
        <f>SUM(D18:D19)</f>
        <v>6</v>
      </c>
      <c r="E17" s="36"/>
      <c r="F17" s="36"/>
      <c r="G17" s="15"/>
      <c r="H17" s="71" t="s">
        <v>58</v>
      </c>
      <c r="I17" s="73" t="s">
        <v>187</v>
      </c>
      <c r="J17" s="156" t="s">
        <v>156</v>
      </c>
      <c r="K17" s="72">
        <v>2</v>
      </c>
      <c r="L17" s="72" t="s">
        <v>207</v>
      </c>
      <c r="M17" s="72" t="s">
        <v>207</v>
      </c>
      <c r="N17" s="15"/>
      <c r="O17" s="16"/>
    </row>
    <row r="18" spans="1:21" s="17" customFormat="1" ht="18" customHeight="1" x14ac:dyDescent="0.2">
      <c r="A18" s="62" t="s">
        <v>181</v>
      </c>
      <c r="B18" s="63" t="s">
        <v>200</v>
      </c>
      <c r="C18" s="142" t="s">
        <v>207</v>
      </c>
      <c r="D18" s="64">
        <v>3</v>
      </c>
      <c r="E18" s="64" t="s">
        <v>207</v>
      </c>
      <c r="F18" s="64" t="s">
        <v>207</v>
      </c>
      <c r="G18" s="15"/>
      <c r="H18" s="71" t="s">
        <v>180</v>
      </c>
      <c r="I18" s="73" t="s">
        <v>196</v>
      </c>
      <c r="J18" s="156" t="s">
        <v>207</v>
      </c>
      <c r="K18" s="72">
        <v>2</v>
      </c>
      <c r="L18" s="72" t="s">
        <v>207</v>
      </c>
      <c r="M18" s="72" t="s">
        <v>207</v>
      </c>
      <c r="N18" s="15"/>
      <c r="O18" s="16"/>
    </row>
    <row r="19" spans="1:21" s="17" customFormat="1" ht="18" customHeight="1" x14ac:dyDescent="0.2">
      <c r="A19" s="62" t="s">
        <v>181</v>
      </c>
      <c r="B19" s="63" t="s">
        <v>200</v>
      </c>
      <c r="C19" s="142" t="s">
        <v>207</v>
      </c>
      <c r="D19" s="64">
        <v>3</v>
      </c>
      <c r="E19" s="64" t="s">
        <v>207</v>
      </c>
      <c r="F19" s="64" t="s">
        <v>207</v>
      </c>
      <c r="G19" s="15"/>
      <c r="H19" s="68" t="s">
        <v>122</v>
      </c>
      <c r="I19" s="70" t="s">
        <v>188</v>
      </c>
      <c r="J19" s="158" t="s">
        <v>207</v>
      </c>
      <c r="K19" s="69">
        <v>3</v>
      </c>
      <c r="L19" s="69" t="s">
        <v>207</v>
      </c>
      <c r="M19" s="69" t="s">
        <v>207</v>
      </c>
      <c r="N19" s="15"/>
      <c r="O19" s="16"/>
    </row>
    <row r="20" spans="1:21" s="17" customFormat="1" ht="18" customHeight="1" x14ac:dyDescent="0.2">
      <c r="B20" s="16"/>
      <c r="C20" s="144"/>
      <c r="D20" s="15"/>
      <c r="E20" s="15"/>
      <c r="F20" s="15"/>
      <c r="G20" s="15"/>
      <c r="H20" s="114" t="s">
        <v>150</v>
      </c>
      <c r="I20" s="71" t="s">
        <v>190</v>
      </c>
      <c r="J20" s="157" t="s">
        <v>189</v>
      </c>
      <c r="K20" s="72">
        <v>5</v>
      </c>
      <c r="L20" s="72" t="s">
        <v>207</v>
      </c>
      <c r="M20" s="72" t="s">
        <v>207</v>
      </c>
      <c r="N20" s="15"/>
      <c r="O20" s="16"/>
    </row>
    <row r="21" spans="1:21" s="17" customFormat="1" ht="24" customHeight="1" x14ac:dyDescent="0.2">
      <c r="A21" s="13" t="s">
        <v>6</v>
      </c>
      <c r="B21" s="19" t="s">
        <v>19</v>
      </c>
      <c r="C21" s="145"/>
      <c r="D21" s="21">
        <f>D22</f>
        <v>4</v>
      </c>
      <c r="E21" s="21"/>
      <c r="F21" s="21"/>
      <c r="G21" s="15"/>
      <c r="H21" s="71" t="s">
        <v>127</v>
      </c>
      <c r="I21" s="71" t="s">
        <v>128</v>
      </c>
      <c r="J21" s="157" t="s">
        <v>199</v>
      </c>
      <c r="K21" s="72">
        <v>4</v>
      </c>
      <c r="L21" s="72" t="s">
        <v>207</v>
      </c>
      <c r="M21" s="72" t="s">
        <v>207</v>
      </c>
      <c r="N21" s="15"/>
      <c r="O21" s="16"/>
    </row>
    <row r="22" spans="1:21" s="17" customFormat="1" ht="18" customHeight="1" x14ac:dyDescent="0.2">
      <c r="A22" s="62" t="s">
        <v>154</v>
      </c>
      <c r="B22" s="63" t="s">
        <v>203</v>
      </c>
      <c r="C22" s="147" t="s">
        <v>158</v>
      </c>
      <c r="D22" s="64">
        <v>4</v>
      </c>
      <c r="E22" s="64" t="s">
        <v>207</v>
      </c>
      <c r="F22" s="64" t="s">
        <v>207</v>
      </c>
      <c r="G22" s="15"/>
      <c r="H22" s="68" t="s">
        <v>81</v>
      </c>
      <c r="I22" s="68" t="s">
        <v>191</v>
      </c>
      <c r="J22" s="159" t="s">
        <v>207</v>
      </c>
      <c r="K22" s="69">
        <v>3</v>
      </c>
      <c r="L22" s="69" t="s">
        <v>207</v>
      </c>
      <c r="M22" s="69" t="s">
        <v>207</v>
      </c>
      <c r="N22" s="15"/>
      <c r="O22" s="16"/>
    </row>
    <row r="23" spans="1:21" s="17" customFormat="1" ht="18" customHeight="1" x14ac:dyDescent="0.2">
      <c r="B23" s="16"/>
      <c r="C23" s="148"/>
      <c r="D23" s="15"/>
      <c r="E23" s="15"/>
      <c r="F23" s="15"/>
      <c r="G23" s="15"/>
      <c r="H23" s="68" t="s">
        <v>137</v>
      </c>
      <c r="I23" s="70" t="s">
        <v>192</v>
      </c>
      <c r="J23" s="158" t="s">
        <v>193</v>
      </c>
      <c r="K23" s="69">
        <v>3</v>
      </c>
      <c r="L23" s="69" t="s">
        <v>207</v>
      </c>
      <c r="M23" s="69" t="s">
        <v>207</v>
      </c>
      <c r="N23" s="15"/>
      <c r="O23" s="16"/>
    </row>
    <row r="24" spans="1:21" s="17" customFormat="1" ht="18" customHeight="1" x14ac:dyDescent="0.2">
      <c r="A24" s="13" t="s">
        <v>7</v>
      </c>
      <c r="B24" s="19" t="s">
        <v>20</v>
      </c>
      <c r="C24" s="149"/>
      <c r="D24" s="21">
        <f>SUM(D25:D26)</f>
        <v>8</v>
      </c>
      <c r="E24" s="21"/>
      <c r="F24" s="21"/>
      <c r="G24" s="15"/>
      <c r="H24" s="71" t="s">
        <v>93</v>
      </c>
      <c r="I24" s="71" t="s">
        <v>94</v>
      </c>
      <c r="J24" s="157" t="s">
        <v>154</v>
      </c>
      <c r="K24" s="72">
        <v>3</v>
      </c>
      <c r="L24" s="72" t="s">
        <v>207</v>
      </c>
      <c r="M24" s="72" t="s">
        <v>207</v>
      </c>
      <c r="N24" s="15"/>
      <c r="O24" s="16"/>
    </row>
    <row r="25" spans="1:21" s="17" customFormat="1" ht="18" customHeight="1" x14ac:dyDescent="0.2">
      <c r="A25" s="65" t="s">
        <v>152</v>
      </c>
      <c r="B25" s="66" t="s">
        <v>204</v>
      </c>
      <c r="C25" s="150" t="s">
        <v>201</v>
      </c>
      <c r="D25" s="67">
        <v>4</v>
      </c>
      <c r="E25" s="67" t="s">
        <v>207</v>
      </c>
      <c r="F25" s="67" t="s">
        <v>207</v>
      </c>
      <c r="G25" s="15"/>
      <c r="H25" s="68" t="s">
        <v>95</v>
      </c>
      <c r="I25" s="68" t="s">
        <v>96</v>
      </c>
      <c r="J25" s="159" t="s">
        <v>93</v>
      </c>
      <c r="K25" s="69">
        <v>3</v>
      </c>
      <c r="L25" s="69" t="s">
        <v>207</v>
      </c>
      <c r="M25" s="69" t="s">
        <v>207</v>
      </c>
      <c r="N25" s="15"/>
      <c r="O25" s="16"/>
    </row>
    <row r="26" spans="1:21" s="17" customFormat="1" ht="18" customHeight="1" x14ac:dyDescent="0.2">
      <c r="A26" s="65" t="s">
        <v>151</v>
      </c>
      <c r="B26" s="66" t="s">
        <v>118</v>
      </c>
      <c r="C26" s="151" t="s">
        <v>202</v>
      </c>
      <c r="D26" s="67">
        <v>4</v>
      </c>
      <c r="E26" s="67" t="s">
        <v>207</v>
      </c>
      <c r="F26" s="67" t="s">
        <v>207</v>
      </c>
      <c r="G26" s="15"/>
      <c r="H26" s="71" t="s">
        <v>97</v>
      </c>
      <c r="I26" s="73" t="s">
        <v>98</v>
      </c>
      <c r="J26" s="156" t="s">
        <v>93</v>
      </c>
      <c r="K26" s="72">
        <v>3</v>
      </c>
      <c r="L26" s="72" t="s">
        <v>207</v>
      </c>
      <c r="M26" s="72" t="s">
        <v>207</v>
      </c>
      <c r="N26" s="15"/>
      <c r="O26" s="16"/>
    </row>
    <row r="27" spans="1:21" s="17" customFormat="1" ht="21.75" customHeight="1" x14ac:dyDescent="0.2">
      <c r="C27" s="152"/>
      <c r="D27" s="15"/>
      <c r="E27" s="15"/>
      <c r="F27" s="15"/>
      <c r="G27" s="15"/>
      <c r="H27" s="71" t="s">
        <v>101</v>
      </c>
      <c r="I27" s="73" t="s">
        <v>104</v>
      </c>
      <c r="J27" s="156" t="s">
        <v>95</v>
      </c>
      <c r="K27" s="72">
        <v>3</v>
      </c>
      <c r="L27" s="72" t="s">
        <v>207</v>
      </c>
      <c r="M27" s="72" t="s">
        <v>207</v>
      </c>
      <c r="N27" s="15"/>
      <c r="O27" s="16"/>
    </row>
    <row r="28" spans="1:21" s="17" customFormat="1" ht="18" customHeight="1" x14ac:dyDescent="0.2">
      <c r="A28" s="81" t="s">
        <v>170</v>
      </c>
      <c r="B28" s="15"/>
      <c r="C28" s="15"/>
      <c r="D28" s="82"/>
      <c r="E28" s="15"/>
      <c r="F28" s="15"/>
      <c r="G28" s="15"/>
      <c r="H28" s="68" t="s">
        <v>176</v>
      </c>
      <c r="I28" s="68" t="s">
        <v>178</v>
      </c>
      <c r="J28" s="153"/>
      <c r="K28" s="69">
        <v>1</v>
      </c>
      <c r="L28" s="69"/>
      <c r="M28" s="69"/>
      <c r="N28" s="15"/>
      <c r="O28" s="16"/>
    </row>
    <row r="29" spans="1:21" s="17" customFormat="1" ht="18" customHeight="1" x14ac:dyDescent="0.2">
      <c r="A29" s="125" t="s">
        <v>171</v>
      </c>
      <c r="B29" s="126"/>
      <c r="C29" s="126"/>
      <c r="D29" s="126"/>
      <c r="E29" s="126"/>
      <c r="F29" s="127"/>
      <c r="G29" s="15"/>
      <c r="H29" s="68" t="s">
        <v>105</v>
      </c>
      <c r="I29" s="68" t="s">
        <v>194</v>
      </c>
      <c r="J29" s="153" t="s">
        <v>207</v>
      </c>
      <c r="K29" s="69">
        <v>1</v>
      </c>
      <c r="L29" s="69" t="s">
        <v>207</v>
      </c>
      <c r="M29" s="69"/>
      <c r="N29" s="15"/>
      <c r="O29" s="16"/>
      <c r="S29" s="18"/>
      <c r="T29" s="18"/>
      <c r="U29" s="14"/>
    </row>
    <row r="30" spans="1:21" s="17" customFormat="1" ht="18" customHeight="1" x14ac:dyDescent="0.2">
      <c r="A30" s="128" t="s">
        <v>172</v>
      </c>
      <c r="B30" s="129"/>
      <c r="C30" s="129"/>
      <c r="D30" s="129"/>
      <c r="E30" s="129"/>
      <c r="F30" s="130"/>
      <c r="G30" s="15"/>
      <c r="H30" s="68" t="s">
        <v>107</v>
      </c>
      <c r="I30" s="70" t="s">
        <v>113</v>
      </c>
      <c r="J30" s="158" t="s">
        <v>105</v>
      </c>
      <c r="K30" s="69">
        <v>1</v>
      </c>
      <c r="L30" s="69" t="s">
        <v>207</v>
      </c>
      <c r="M30" s="69" t="s">
        <v>207</v>
      </c>
      <c r="N30" s="15"/>
      <c r="O30" s="16"/>
    </row>
    <row r="31" spans="1:21" s="17" customFormat="1" ht="18" customHeight="1" x14ac:dyDescent="0.2">
      <c r="A31" s="83"/>
      <c r="B31" s="16"/>
      <c r="C31" s="20"/>
      <c r="D31" s="21"/>
      <c r="E31" s="21"/>
      <c r="F31" s="84"/>
      <c r="G31" s="15"/>
      <c r="H31" s="68" t="s">
        <v>124</v>
      </c>
      <c r="I31" s="70" t="s">
        <v>73</v>
      </c>
      <c r="J31" s="158" t="s">
        <v>154</v>
      </c>
      <c r="K31" s="69">
        <v>4</v>
      </c>
      <c r="L31" s="69"/>
      <c r="M31" s="69"/>
      <c r="N31" s="15"/>
      <c r="O31" s="16"/>
    </row>
    <row r="32" spans="1:21" s="17" customFormat="1" ht="18" customHeight="1" x14ac:dyDescent="0.2">
      <c r="A32" s="85"/>
      <c r="B32" s="19"/>
      <c r="C32" s="20"/>
      <c r="D32" s="21"/>
      <c r="E32" s="21"/>
      <c r="F32" s="84"/>
      <c r="G32" s="15"/>
      <c r="H32" s="71" t="s">
        <v>130</v>
      </c>
      <c r="I32" s="71" t="s">
        <v>74</v>
      </c>
      <c r="J32" s="157" t="s">
        <v>124</v>
      </c>
      <c r="K32" s="72">
        <v>4</v>
      </c>
      <c r="L32" s="72" t="s">
        <v>207</v>
      </c>
      <c r="M32" s="72" t="s">
        <v>207</v>
      </c>
      <c r="N32" s="15"/>
      <c r="O32" s="16"/>
    </row>
    <row r="33" spans="1:15" s="17" customFormat="1" ht="18" customHeight="1" x14ac:dyDescent="0.2">
      <c r="A33" s="86"/>
      <c r="B33" s="23"/>
      <c r="C33" s="23"/>
      <c r="D33" s="24"/>
      <c r="E33" s="24"/>
      <c r="F33" s="87"/>
      <c r="G33" s="15"/>
      <c r="H33" s="68" t="s">
        <v>75</v>
      </c>
      <c r="I33" s="70" t="s">
        <v>76</v>
      </c>
      <c r="J33" s="158" t="s">
        <v>124</v>
      </c>
      <c r="K33" s="69">
        <v>3</v>
      </c>
      <c r="L33" s="69" t="s">
        <v>207</v>
      </c>
      <c r="M33" s="69" t="s">
        <v>207</v>
      </c>
      <c r="N33" s="15"/>
      <c r="O33" s="16"/>
    </row>
    <row r="34" spans="1:15" s="17" customFormat="1" ht="18" customHeight="1" x14ac:dyDescent="0.2">
      <c r="A34" s="86"/>
      <c r="B34" s="23"/>
      <c r="C34" s="23"/>
      <c r="D34" s="24"/>
      <c r="E34" s="24"/>
      <c r="F34" s="87"/>
      <c r="G34" s="15"/>
      <c r="H34" s="71" t="s">
        <v>207</v>
      </c>
      <c r="I34" s="73" t="s">
        <v>183</v>
      </c>
      <c r="J34" s="156" t="s">
        <v>207</v>
      </c>
      <c r="K34" s="72">
        <v>3</v>
      </c>
      <c r="L34" s="72" t="s">
        <v>207</v>
      </c>
      <c r="M34" s="72" t="s">
        <v>207</v>
      </c>
      <c r="N34" s="15"/>
      <c r="O34" s="16"/>
    </row>
    <row r="35" spans="1:15" s="17" customFormat="1" ht="18" customHeight="1" x14ac:dyDescent="0.2">
      <c r="A35" s="85"/>
      <c r="B35" s="19"/>
      <c r="C35" s="25"/>
      <c r="D35" s="26"/>
      <c r="E35" s="26"/>
      <c r="F35" s="88"/>
      <c r="G35" s="15"/>
      <c r="H35" s="71" t="s">
        <v>99</v>
      </c>
      <c r="I35" s="71" t="s">
        <v>139</v>
      </c>
      <c r="J35" s="157" t="s">
        <v>195</v>
      </c>
      <c r="K35" s="72">
        <v>3</v>
      </c>
      <c r="L35" s="72" t="s">
        <v>207</v>
      </c>
      <c r="M35" s="72" t="s">
        <v>207</v>
      </c>
      <c r="N35" s="15"/>
      <c r="O35" s="16"/>
    </row>
    <row r="36" spans="1:15" s="17" customFormat="1" ht="18" customHeight="1" x14ac:dyDescent="0.2">
      <c r="A36" s="86"/>
      <c r="B36" s="22"/>
      <c r="C36" s="22"/>
      <c r="D36" s="24"/>
      <c r="E36" s="24"/>
      <c r="F36" s="87"/>
      <c r="G36" s="15"/>
      <c r="H36" s="13" t="s">
        <v>28</v>
      </c>
      <c r="I36" s="13"/>
      <c r="J36" s="160"/>
      <c r="K36" s="41">
        <v>14</v>
      </c>
      <c r="L36" s="26"/>
      <c r="M36" s="24"/>
      <c r="N36" s="15"/>
      <c r="O36" s="16"/>
    </row>
    <row r="37" spans="1:15" s="17" customFormat="1" ht="18" customHeight="1" x14ac:dyDescent="0.2">
      <c r="A37" s="89"/>
      <c r="B37" s="40"/>
      <c r="C37" s="27"/>
      <c r="D37" s="26"/>
      <c r="E37" s="26"/>
      <c r="F37" s="88"/>
      <c r="G37" s="15"/>
      <c r="H37" s="74" t="s">
        <v>207</v>
      </c>
      <c r="I37" s="74" t="s">
        <v>112</v>
      </c>
      <c r="J37" s="161" t="s">
        <v>207</v>
      </c>
      <c r="K37" s="75">
        <v>4</v>
      </c>
      <c r="L37" s="75" t="s">
        <v>207</v>
      </c>
      <c r="M37" s="75" t="s">
        <v>207</v>
      </c>
      <c r="N37" s="15"/>
      <c r="O37" s="16"/>
    </row>
    <row r="38" spans="1:15" s="17" customFormat="1" ht="18" customHeight="1" x14ac:dyDescent="0.2">
      <c r="A38" s="86"/>
      <c r="B38" s="23"/>
      <c r="C38" s="23"/>
      <c r="D38" s="24"/>
      <c r="E38" s="24"/>
      <c r="F38" s="87"/>
      <c r="G38" s="15"/>
      <c r="H38" s="76" t="s">
        <v>180</v>
      </c>
      <c r="I38" s="74" t="s">
        <v>112</v>
      </c>
      <c r="J38" s="161" t="s">
        <v>207</v>
      </c>
      <c r="K38" s="75">
        <v>5</v>
      </c>
      <c r="L38" s="75" t="s">
        <v>207</v>
      </c>
      <c r="M38" s="75" t="s">
        <v>207</v>
      </c>
      <c r="N38" s="15"/>
      <c r="O38" s="16"/>
    </row>
    <row r="39" spans="1:15" s="17" customFormat="1" ht="18" customHeight="1" x14ac:dyDescent="0.2">
      <c r="A39" s="90"/>
      <c r="B39" s="91"/>
      <c r="C39" s="92"/>
      <c r="D39" s="93"/>
      <c r="E39" s="93"/>
      <c r="F39" s="94"/>
      <c r="G39" s="15"/>
      <c r="H39" s="76" t="s">
        <v>207</v>
      </c>
      <c r="I39" s="74" t="s">
        <v>112</v>
      </c>
      <c r="J39" s="161" t="s">
        <v>207</v>
      </c>
      <c r="K39" s="75">
        <v>5</v>
      </c>
      <c r="L39" s="75" t="s">
        <v>207</v>
      </c>
      <c r="M39" s="75" t="s">
        <v>207</v>
      </c>
      <c r="N39" s="15"/>
      <c r="O39" s="16"/>
    </row>
    <row r="40" spans="1:15" ht="18" customHeight="1" x14ac:dyDescent="0.2">
      <c r="A40" s="22"/>
      <c r="B40" s="23"/>
      <c r="C40" s="23"/>
      <c r="D40" s="24"/>
      <c r="E40" s="24"/>
      <c r="F40" s="24"/>
    </row>
    <row r="41" spans="1:15" ht="18" customHeight="1" x14ac:dyDescent="0.2">
      <c r="A41" s="22"/>
      <c r="B41" s="22"/>
      <c r="C41" s="23"/>
      <c r="D41" s="24"/>
      <c r="E41" s="24"/>
      <c r="F41" s="24"/>
      <c r="H41" s="110"/>
      <c r="I41" s="110"/>
      <c r="J41" s="79" t="s">
        <v>168</v>
      </c>
      <c r="K41" s="80">
        <f>SUM(D6+D10+D13+D17+D21+D24+K5+K36)</f>
        <v>130</v>
      </c>
      <c r="L41" s="15"/>
      <c r="M41" s="15"/>
    </row>
    <row r="42" spans="1:15" ht="18" customHeight="1" x14ac:dyDescent="0.2">
      <c r="A42" s="191" t="s">
        <v>169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</row>
    <row r="43" spans="1:15" s="43" customFormat="1" ht="60.75" customHeight="1" x14ac:dyDescent="0.3">
      <c r="B43" s="178"/>
      <c r="C43" s="178"/>
      <c r="D43" s="179" t="s">
        <v>174</v>
      </c>
      <c r="E43" s="179"/>
      <c r="F43" s="179"/>
      <c r="G43" s="179"/>
      <c r="H43" s="179"/>
      <c r="I43" s="179"/>
      <c r="J43" s="179"/>
      <c r="K43" s="179"/>
      <c r="L43" s="179"/>
      <c r="M43" s="179"/>
      <c r="N43" s="44"/>
      <c r="O43" s="44"/>
    </row>
    <row r="44" spans="1:15" ht="18.75" customHeight="1" x14ac:dyDescent="0.2">
      <c r="A44" s="45" t="s">
        <v>0</v>
      </c>
      <c r="B44" s="180"/>
      <c r="C44" s="180"/>
      <c r="D44" s="181" t="s">
        <v>161</v>
      </c>
      <c r="E44" s="182"/>
      <c r="F44" s="182"/>
      <c r="G44" s="182"/>
      <c r="H44" s="46"/>
      <c r="I44" s="47" t="s">
        <v>162</v>
      </c>
      <c r="J44" s="189"/>
      <c r="K44" s="189"/>
      <c r="L44" s="189"/>
      <c r="M44" s="189"/>
    </row>
    <row r="45" spans="1:15" s="43" customFormat="1" ht="18.75" customHeight="1" x14ac:dyDescent="0.2">
      <c r="A45" s="45" t="s">
        <v>163</v>
      </c>
      <c r="B45" s="184"/>
      <c r="C45" s="184"/>
      <c r="D45" s="185" t="s">
        <v>24</v>
      </c>
      <c r="E45" s="186"/>
      <c r="F45" s="186"/>
      <c r="G45" s="186"/>
      <c r="H45" s="112">
        <v>2</v>
      </c>
      <c r="I45" s="47" t="s">
        <v>164</v>
      </c>
      <c r="J45" s="183"/>
      <c r="K45" s="183"/>
      <c r="L45" s="183"/>
      <c r="M45" s="183"/>
      <c r="N45" s="44"/>
      <c r="O45" s="44"/>
    </row>
    <row r="46" spans="1:15" s="43" customFormat="1" ht="17.100000000000001" customHeight="1" x14ac:dyDescent="0.25">
      <c r="A46" s="11"/>
      <c r="B46" s="50"/>
      <c r="C46" s="50"/>
      <c r="D46" s="51"/>
      <c r="E46" s="51"/>
      <c r="F46" s="51"/>
      <c r="G46" s="107"/>
      <c r="H46" s="113"/>
      <c r="I46" s="47"/>
      <c r="J46" s="190"/>
      <c r="K46" s="190"/>
      <c r="L46" s="190"/>
      <c r="M46" s="190"/>
      <c r="O46" s="48"/>
    </row>
    <row r="47" spans="1:15" s="50" customFormat="1" ht="18" customHeight="1" x14ac:dyDescent="0.2">
      <c r="A47" s="95" t="s">
        <v>29</v>
      </c>
      <c r="B47" s="96"/>
      <c r="C47" s="177" t="s">
        <v>210</v>
      </c>
      <c r="D47" s="105" t="s">
        <v>9</v>
      </c>
      <c r="E47" s="105" t="s">
        <v>8</v>
      </c>
      <c r="F47" s="105" t="s">
        <v>25</v>
      </c>
      <c r="G47" s="115"/>
      <c r="H47" s="95" t="s">
        <v>30</v>
      </c>
      <c r="I47" s="96"/>
      <c r="J47" s="177" t="s">
        <v>210</v>
      </c>
      <c r="K47" s="105" t="s">
        <v>9</v>
      </c>
      <c r="L47" s="105" t="s">
        <v>8</v>
      </c>
      <c r="M47" s="105" t="s">
        <v>25</v>
      </c>
    </row>
    <row r="48" spans="1:15" s="50" customFormat="1" ht="18" customHeight="1" x14ac:dyDescent="0.2">
      <c r="A48" s="135" t="s">
        <v>175</v>
      </c>
      <c r="B48" s="136" t="s">
        <v>179</v>
      </c>
      <c r="C48" s="162"/>
      <c r="D48" s="29">
        <v>1</v>
      </c>
      <c r="E48" s="29"/>
      <c r="F48" s="29"/>
      <c r="G48" s="51"/>
      <c r="H48" s="131" t="s">
        <v>40</v>
      </c>
      <c r="I48" s="131" t="s">
        <v>126</v>
      </c>
      <c r="J48" s="171"/>
      <c r="K48" s="29">
        <v>1</v>
      </c>
      <c r="L48" s="29"/>
      <c r="M48" s="29"/>
    </row>
    <row r="49" spans="1:14" s="50" customFormat="1" ht="18" customHeight="1" x14ac:dyDescent="0.2">
      <c r="A49" s="131" t="s">
        <v>122</v>
      </c>
      <c r="B49" s="131" t="s">
        <v>123</v>
      </c>
      <c r="C49" s="163"/>
      <c r="D49" s="29">
        <v>3</v>
      </c>
      <c r="E49" s="29"/>
      <c r="F49" s="29"/>
      <c r="G49" s="51"/>
      <c r="H49" s="131" t="s">
        <v>127</v>
      </c>
      <c r="I49" s="131" t="s">
        <v>128</v>
      </c>
      <c r="J49" s="171"/>
      <c r="K49" s="29">
        <v>4</v>
      </c>
      <c r="L49" s="29"/>
      <c r="M49" s="29"/>
    </row>
    <row r="50" spans="1:14" ht="18" customHeight="1" x14ac:dyDescent="0.2">
      <c r="A50" s="135" t="s">
        <v>176</v>
      </c>
      <c r="B50" s="136" t="s">
        <v>178</v>
      </c>
      <c r="C50" s="162"/>
      <c r="D50" s="29">
        <v>2</v>
      </c>
      <c r="E50" s="29"/>
      <c r="F50" s="29"/>
      <c r="G50" s="28"/>
      <c r="H50" s="97" t="s">
        <v>14</v>
      </c>
      <c r="I50" s="98" t="s">
        <v>15</v>
      </c>
      <c r="J50" s="171"/>
      <c r="K50" s="29">
        <v>3</v>
      </c>
      <c r="L50" s="29"/>
      <c r="M50" s="29"/>
      <c r="N50" s="12"/>
    </row>
    <row r="51" spans="1:14" ht="18" customHeight="1" x14ac:dyDescent="0.2">
      <c r="A51" s="97" t="s">
        <v>154</v>
      </c>
      <c r="B51" s="98" t="s">
        <v>203</v>
      </c>
      <c r="C51" s="164" t="s">
        <v>158</v>
      </c>
      <c r="D51" s="29">
        <v>4</v>
      </c>
      <c r="E51" s="29"/>
      <c r="F51" s="29"/>
      <c r="H51" s="132" t="s">
        <v>105</v>
      </c>
      <c r="I51" s="132" t="s">
        <v>125</v>
      </c>
      <c r="J51" s="172"/>
      <c r="K51" s="29">
        <v>1</v>
      </c>
      <c r="L51" s="29"/>
      <c r="M51" s="29"/>
    </row>
    <row r="52" spans="1:14" ht="18" customHeight="1" x14ac:dyDescent="0.2">
      <c r="A52" s="97" t="s">
        <v>26</v>
      </c>
      <c r="B52" s="98" t="s">
        <v>27</v>
      </c>
      <c r="C52" s="164"/>
      <c r="D52" s="29">
        <v>3</v>
      </c>
      <c r="E52" s="29"/>
      <c r="F52" s="29"/>
      <c r="H52" s="131" t="s">
        <v>124</v>
      </c>
      <c r="I52" s="131" t="s">
        <v>73</v>
      </c>
      <c r="J52" s="164" t="s">
        <v>154</v>
      </c>
      <c r="K52" s="29">
        <v>4</v>
      </c>
      <c r="L52" s="29"/>
      <c r="M52" s="29"/>
    </row>
    <row r="53" spans="1:14" ht="18" customHeight="1" x14ac:dyDescent="0.2">
      <c r="A53" s="97" t="s">
        <v>11</v>
      </c>
      <c r="B53" s="98" t="s">
        <v>12</v>
      </c>
      <c r="C53" s="165"/>
      <c r="D53" s="29">
        <v>3</v>
      </c>
      <c r="E53" s="29"/>
      <c r="F53" s="29"/>
      <c r="H53" s="97" t="s">
        <v>13</v>
      </c>
      <c r="I53" s="98" t="s">
        <v>200</v>
      </c>
      <c r="J53" s="165"/>
      <c r="K53" s="29">
        <v>3</v>
      </c>
      <c r="L53" s="29"/>
      <c r="M53" s="29"/>
    </row>
    <row r="54" spans="1:14" ht="18" customHeight="1" x14ac:dyDescent="0.2">
      <c r="B54" s="37"/>
      <c r="C54" s="166"/>
      <c r="D54" s="105">
        <f>SUM(D48:D53)</f>
        <v>16</v>
      </c>
      <c r="I54" s="9"/>
      <c r="J54" s="166"/>
      <c r="K54" s="105">
        <f>SUM(K48:K53)</f>
        <v>16</v>
      </c>
    </row>
    <row r="55" spans="1:14" ht="18" customHeight="1" x14ac:dyDescent="0.2">
      <c r="A55" s="95" t="s">
        <v>31</v>
      </c>
      <c r="B55" s="96"/>
      <c r="C55" s="166"/>
      <c r="H55" s="95" t="s">
        <v>32</v>
      </c>
      <c r="I55" s="96"/>
      <c r="J55" s="166"/>
    </row>
    <row r="56" spans="1:14" ht="18" customHeight="1" x14ac:dyDescent="0.2">
      <c r="A56" s="131" t="s">
        <v>52</v>
      </c>
      <c r="B56" s="131" t="s">
        <v>129</v>
      </c>
      <c r="C56" s="164"/>
      <c r="D56" s="29">
        <v>3</v>
      </c>
      <c r="E56" s="29"/>
      <c r="F56" s="29"/>
      <c r="H56" s="132" t="s">
        <v>42</v>
      </c>
      <c r="I56" s="140" t="s">
        <v>131</v>
      </c>
      <c r="J56" s="164"/>
      <c r="K56" s="29">
        <v>1</v>
      </c>
      <c r="L56" s="29"/>
      <c r="M56" s="29"/>
    </row>
    <row r="57" spans="1:14" ht="18" customHeight="1" x14ac:dyDescent="0.2">
      <c r="A57" s="132" t="s">
        <v>93</v>
      </c>
      <c r="B57" s="132" t="s">
        <v>94</v>
      </c>
      <c r="C57" s="167" t="s">
        <v>154</v>
      </c>
      <c r="D57" s="29">
        <v>3</v>
      </c>
      <c r="E57" s="29"/>
      <c r="F57" s="29"/>
      <c r="H57" s="132"/>
      <c r="I57" s="131" t="s">
        <v>155</v>
      </c>
      <c r="J57" s="168"/>
      <c r="K57" s="29">
        <v>1</v>
      </c>
      <c r="L57" s="29"/>
      <c r="M57" s="29"/>
    </row>
    <row r="58" spans="1:14" ht="18" customHeight="1" x14ac:dyDescent="0.2">
      <c r="A58" s="133" t="s">
        <v>107</v>
      </c>
      <c r="B58" s="134" t="s">
        <v>113</v>
      </c>
      <c r="C58" s="164"/>
      <c r="D58" s="29">
        <v>1</v>
      </c>
      <c r="E58" s="29"/>
      <c r="F58" s="29"/>
      <c r="H58" s="132" t="s">
        <v>95</v>
      </c>
      <c r="I58" s="140" t="s">
        <v>96</v>
      </c>
      <c r="J58" s="164" t="s">
        <v>93</v>
      </c>
      <c r="K58" s="29">
        <v>3</v>
      </c>
      <c r="L58" s="29"/>
      <c r="M58" s="29"/>
    </row>
    <row r="59" spans="1:14" ht="18" customHeight="1" x14ac:dyDescent="0.2">
      <c r="A59" s="135" t="s">
        <v>130</v>
      </c>
      <c r="B59" s="136" t="s">
        <v>74</v>
      </c>
      <c r="C59" s="164" t="s">
        <v>124</v>
      </c>
      <c r="D59" s="29">
        <v>4</v>
      </c>
      <c r="E59" s="29"/>
      <c r="F59" s="29"/>
      <c r="H59" s="132" t="s">
        <v>75</v>
      </c>
      <c r="I59" s="140" t="s">
        <v>76</v>
      </c>
      <c r="J59" s="164" t="s">
        <v>124</v>
      </c>
      <c r="K59" s="29">
        <v>3</v>
      </c>
      <c r="L59" s="29"/>
      <c r="M59" s="29"/>
      <c r="N59" s="10"/>
    </row>
    <row r="60" spans="1:14" ht="18" customHeight="1" x14ac:dyDescent="0.2">
      <c r="A60" s="99" t="s">
        <v>152</v>
      </c>
      <c r="B60" s="66" t="s">
        <v>204</v>
      </c>
      <c r="C60" s="164" t="s">
        <v>157</v>
      </c>
      <c r="D60" s="29">
        <v>4</v>
      </c>
      <c r="E60" s="29"/>
      <c r="F60" s="29"/>
      <c r="H60" s="99" t="s">
        <v>151</v>
      </c>
      <c r="I60" s="104" t="s">
        <v>205</v>
      </c>
      <c r="J60" s="164" t="s">
        <v>209</v>
      </c>
      <c r="K60" s="29">
        <v>4</v>
      </c>
      <c r="L60" s="29"/>
      <c r="M60" s="29"/>
    </row>
    <row r="61" spans="1:14" ht="18" customHeight="1" x14ac:dyDescent="0.2">
      <c r="A61" s="100" t="s">
        <v>26</v>
      </c>
      <c r="B61" s="100" t="s">
        <v>27</v>
      </c>
      <c r="C61" s="164"/>
      <c r="D61" s="29">
        <v>3</v>
      </c>
      <c r="E61" s="29"/>
      <c r="F61" s="29"/>
      <c r="H61" s="97" t="s">
        <v>13</v>
      </c>
      <c r="I61" s="98" t="s">
        <v>200</v>
      </c>
      <c r="J61" s="165"/>
      <c r="K61" s="29">
        <v>3</v>
      </c>
      <c r="L61" s="29"/>
      <c r="M61" s="29"/>
    </row>
    <row r="62" spans="1:14" ht="18" customHeight="1" x14ac:dyDescent="0.2">
      <c r="B62" s="30"/>
      <c r="C62" s="166"/>
      <c r="D62" s="105">
        <f>SUM(D56:D61)</f>
        <v>18</v>
      </c>
      <c r="I62" s="9"/>
      <c r="J62" s="166"/>
      <c r="K62" s="105">
        <f>SUM(K56:K61)</f>
        <v>15</v>
      </c>
    </row>
    <row r="63" spans="1:14" ht="18" customHeight="1" x14ac:dyDescent="0.2">
      <c r="A63" s="95" t="s">
        <v>33</v>
      </c>
      <c r="B63" s="96"/>
      <c r="C63" s="166"/>
      <c r="H63" s="95" t="s">
        <v>34</v>
      </c>
      <c r="I63" s="96"/>
      <c r="J63" s="166"/>
    </row>
    <row r="64" spans="1:14" ht="18" customHeight="1" x14ac:dyDescent="0.2">
      <c r="A64" s="137" t="s">
        <v>132</v>
      </c>
      <c r="B64" s="138" t="s">
        <v>133</v>
      </c>
      <c r="C64" s="164" t="s">
        <v>95</v>
      </c>
      <c r="D64" s="102">
        <v>4</v>
      </c>
      <c r="E64" s="102"/>
      <c r="F64" s="102"/>
      <c r="H64" s="132" t="s">
        <v>145</v>
      </c>
      <c r="I64" s="132" t="s">
        <v>146</v>
      </c>
      <c r="J64" s="164"/>
      <c r="K64" s="29">
        <v>4</v>
      </c>
      <c r="L64" s="29"/>
      <c r="M64" s="29"/>
    </row>
    <row r="65" spans="1:17" ht="24" customHeight="1" x14ac:dyDescent="0.2">
      <c r="A65" s="135" t="s">
        <v>81</v>
      </c>
      <c r="B65" s="136" t="s">
        <v>136</v>
      </c>
      <c r="C65" s="164"/>
      <c r="D65" s="102">
        <v>3</v>
      </c>
      <c r="E65" s="102"/>
      <c r="F65" s="102"/>
      <c r="H65" s="141" t="s">
        <v>150</v>
      </c>
      <c r="I65" s="134" t="s">
        <v>140</v>
      </c>
      <c r="J65" s="168"/>
      <c r="K65" s="29">
        <v>5</v>
      </c>
      <c r="L65" s="29"/>
      <c r="M65" s="29"/>
    </row>
    <row r="66" spans="1:17" ht="18" customHeight="1" x14ac:dyDescent="0.2">
      <c r="A66" s="137" t="s">
        <v>137</v>
      </c>
      <c r="B66" s="139" t="s">
        <v>138</v>
      </c>
      <c r="C66" s="168" t="s">
        <v>124</v>
      </c>
      <c r="D66" s="102">
        <v>3</v>
      </c>
      <c r="E66" s="102"/>
      <c r="F66" s="102"/>
      <c r="G66" s="42"/>
      <c r="H66" s="97" t="s">
        <v>90</v>
      </c>
      <c r="I66" s="98" t="s">
        <v>119</v>
      </c>
      <c r="J66" s="164"/>
      <c r="K66" s="29">
        <v>3</v>
      </c>
      <c r="L66" s="29"/>
      <c r="M66" s="29"/>
    </row>
    <row r="67" spans="1:17" ht="18" customHeight="1" x14ac:dyDescent="0.2">
      <c r="A67" s="135" t="s">
        <v>97</v>
      </c>
      <c r="B67" s="136" t="s">
        <v>98</v>
      </c>
      <c r="C67" s="164" t="s">
        <v>93</v>
      </c>
      <c r="D67" s="102">
        <v>3</v>
      </c>
      <c r="E67" s="102"/>
      <c r="F67" s="102"/>
      <c r="H67" s="103"/>
      <c r="I67" s="78" t="s">
        <v>112</v>
      </c>
      <c r="J67" s="168"/>
      <c r="K67" s="29">
        <v>4</v>
      </c>
      <c r="L67" s="29"/>
      <c r="M67" s="29"/>
    </row>
    <row r="68" spans="1:17" ht="18" customHeight="1" x14ac:dyDescent="0.2">
      <c r="A68" s="132" t="s">
        <v>99</v>
      </c>
      <c r="B68" s="132" t="s">
        <v>139</v>
      </c>
      <c r="C68" s="164"/>
      <c r="D68" s="102">
        <v>3</v>
      </c>
      <c r="E68" s="102"/>
      <c r="F68" s="102"/>
      <c r="I68" s="9"/>
      <c r="J68" s="166"/>
      <c r="K68" s="105">
        <f>SUM(K64:K67)</f>
        <v>16</v>
      </c>
      <c r="N68" s="42"/>
    </row>
    <row r="69" spans="1:17" ht="18" customHeight="1" x14ac:dyDescent="0.2">
      <c r="A69" s="39"/>
      <c r="B69" s="40"/>
      <c r="C69" s="169"/>
      <c r="D69" s="105">
        <f>SUM(D64:D68)</f>
        <v>16</v>
      </c>
      <c r="E69" s="38"/>
      <c r="F69" s="38"/>
      <c r="J69" s="173"/>
      <c r="Q69" s="9"/>
    </row>
    <row r="70" spans="1:17" ht="18" customHeight="1" x14ac:dyDescent="0.2">
      <c r="A70" s="95" t="s">
        <v>35</v>
      </c>
      <c r="B70" s="96"/>
      <c r="C70" s="166"/>
      <c r="H70" s="95" t="s">
        <v>36</v>
      </c>
      <c r="I70" s="96"/>
      <c r="J70" s="166"/>
    </row>
    <row r="71" spans="1:17" ht="18" customHeight="1" x14ac:dyDescent="0.2">
      <c r="A71" s="133" t="s">
        <v>64</v>
      </c>
      <c r="B71" s="134" t="s">
        <v>121</v>
      </c>
      <c r="C71" s="164"/>
      <c r="D71" s="29">
        <v>2</v>
      </c>
      <c r="E71" s="29"/>
      <c r="F71" s="29"/>
      <c r="H71" s="132" t="s">
        <v>134</v>
      </c>
      <c r="I71" s="131" t="s">
        <v>135</v>
      </c>
      <c r="J71" s="168" t="s">
        <v>148</v>
      </c>
      <c r="K71" s="102">
        <v>4</v>
      </c>
      <c r="L71" s="102"/>
      <c r="M71" s="102"/>
    </row>
    <row r="72" spans="1:17" ht="18" customHeight="1" x14ac:dyDescent="0.2">
      <c r="A72" s="132" t="s">
        <v>143</v>
      </c>
      <c r="B72" s="131" t="s">
        <v>147</v>
      </c>
      <c r="C72" s="164" t="s">
        <v>63</v>
      </c>
      <c r="D72" s="29">
        <v>4</v>
      </c>
      <c r="E72" s="29"/>
      <c r="F72" s="29"/>
      <c r="H72" s="137" t="s">
        <v>66</v>
      </c>
      <c r="I72" s="139" t="s">
        <v>120</v>
      </c>
      <c r="J72" s="164"/>
      <c r="K72" s="102">
        <v>2</v>
      </c>
      <c r="L72" s="102"/>
      <c r="M72" s="102"/>
      <c r="O72" s="8"/>
      <c r="P72" s="9"/>
    </row>
    <row r="73" spans="1:17" ht="18" customHeight="1" x14ac:dyDescent="0.2">
      <c r="A73" s="132" t="s">
        <v>56</v>
      </c>
      <c r="B73" s="140" t="s">
        <v>142</v>
      </c>
      <c r="C73" s="164" t="s">
        <v>102</v>
      </c>
      <c r="D73" s="29">
        <v>3</v>
      </c>
      <c r="E73" s="29"/>
      <c r="F73" s="29"/>
      <c r="H73" s="135" t="s">
        <v>58</v>
      </c>
      <c r="I73" s="136" t="s">
        <v>141</v>
      </c>
      <c r="J73" s="164" t="s">
        <v>156</v>
      </c>
      <c r="K73" s="102">
        <v>2</v>
      </c>
      <c r="L73" s="102"/>
      <c r="M73" s="102"/>
    </row>
    <row r="74" spans="1:17" ht="18" customHeight="1" x14ac:dyDescent="0.2">
      <c r="A74" s="133" t="s">
        <v>101</v>
      </c>
      <c r="B74" s="134" t="s">
        <v>144</v>
      </c>
      <c r="C74" s="164" t="s">
        <v>95</v>
      </c>
      <c r="D74" s="29">
        <v>3</v>
      </c>
      <c r="E74" s="29"/>
      <c r="F74" s="29"/>
      <c r="H74" s="135"/>
      <c r="I74" s="136" t="s">
        <v>149</v>
      </c>
      <c r="J74" s="174"/>
      <c r="K74" s="102">
        <v>3</v>
      </c>
      <c r="L74" s="102"/>
      <c r="M74" s="102"/>
    </row>
    <row r="75" spans="1:17" ht="18" customHeight="1" x14ac:dyDescent="0.2">
      <c r="A75" s="77"/>
      <c r="B75" s="78" t="s">
        <v>112</v>
      </c>
      <c r="C75" s="170"/>
      <c r="D75" s="29">
        <v>5</v>
      </c>
      <c r="E75" s="29"/>
      <c r="F75" s="29"/>
      <c r="H75" s="103"/>
      <c r="I75" s="103" t="s">
        <v>112</v>
      </c>
      <c r="J75" s="174"/>
      <c r="K75" s="102">
        <v>5</v>
      </c>
      <c r="L75" s="102"/>
      <c r="M75" s="102"/>
    </row>
    <row r="76" spans="1:17" ht="18" customHeight="1" x14ac:dyDescent="0.2">
      <c r="D76" s="105">
        <f>SUM(D71:D75)</f>
        <v>17</v>
      </c>
      <c r="E76" s="10"/>
      <c r="F76" s="10"/>
      <c r="H76" s="101"/>
      <c r="I76" s="101"/>
      <c r="J76" s="172"/>
      <c r="K76" s="29" t="s">
        <v>180</v>
      </c>
      <c r="L76" s="29"/>
      <c r="M76" s="29"/>
    </row>
    <row r="77" spans="1:17" ht="18" customHeight="1" x14ac:dyDescent="0.2">
      <c r="A77" s="31" t="s">
        <v>10</v>
      </c>
      <c r="D77" s="10"/>
      <c r="E77" s="10"/>
      <c r="F77" s="10"/>
      <c r="K77" s="105">
        <f>SUM(K71:K76)</f>
        <v>16</v>
      </c>
      <c r="L77" s="10"/>
      <c r="M77" s="10"/>
      <c r="N77" s="42"/>
    </row>
    <row r="78" spans="1:17" ht="18" customHeight="1" x14ac:dyDescent="0.2">
      <c r="A78" s="34" t="s">
        <v>153</v>
      </c>
      <c r="B78" s="32"/>
      <c r="C78" s="8"/>
      <c r="D78" s="10"/>
      <c r="K78" s="12"/>
      <c r="L78" s="10"/>
      <c r="M78" s="10"/>
    </row>
    <row r="79" spans="1:17" ht="18" customHeight="1" x14ac:dyDescent="0.2">
      <c r="B79" s="106"/>
      <c r="C79" s="32"/>
      <c r="G79" s="42"/>
      <c r="I79" s="106"/>
      <c r="J79" s="33" t="s">
        <v>1</v>
      </c>
      <c r="K79" s="105">
        <f>D54+D62+D69+D76+K54+K62+K68+K77</f>
        <v>130</v>
      </c>
      <c r="L79" s="10"/>
      <c r="M79" s="10"/>
    </row>
    <row r="80" spans="1:17" ht="31.5" customHeight="1" x14ac:dyDescent="0.2">
      <c r="A80" s="188" t="s">
        <v>173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</row>
    <row r="81" spans="1:15" ht="18" customHeight="1" x14ac:dyDescent="0.25">
      <c r="A81" s="108"/>
      <c r="B81" s="109"/>
      <c r="C81" s="109"/>
      <c r="D81" s="109"/>
      <c r="E81" s="109"/>
      <c r="F81" s="109"/>
      <c r="G81" s="10"/>
      <c r="H81" s="111"/>
      <c r="I81" s="111"/>
      <c r="J81" s="111"/>
      <c r="K81" s="111"/>
      <c r="L81" s="111"/>
      <c r="M81" s="111"/>
      <c r="N81" s="10"/>
      <c r="O81" s="10"/>
    </row>
    <row r="82" spans="1:15" ht="30" customHeight="1" x14ac:dyDescent="0.2">
      <c r="B82" s="8"/>
      <c r="C82" s="8"/>
      <c r="G82" s="111"/>
    </row>
    <row r="83" spans="1:15" ht="18" customHeight="1" x14ac:dyDescent="0.25">
      <c r="B83" s="8"/>
      <c r="C83" s="8"/>
      <c r="G83" s="109"/>
      <c r="N83" s="10"/>
      <c r="O83" s="10"/>
    </row>
    <row r="84" spans="1:15" ht="18" customHeight="1" x14ac:dyDescent="0.2">
      <c r="G84" s="10"/>
      <c r="N84" s="10"/>
      <c r="O84" s="10"/>
    </row>
    <row r="85" spans="1:15" ht="18" customHeight="1" x14ac:dyDescent="0.2">
      <c r="G85" s="10"/>
    </row>
  </sheetData>
  <sortState ref="H56:I61">
    <sortCondition ref="H56"/>
  </sortState>
  <mergeCells count="19">
    <mergeCell ref="B3:C3"/>
    <mergeCell ref="D3:G3"/>
    <mergeCell ref="J3:M3"/>
    <mergeCell ref="A80:M80"/>
    <mergeCell ref="D44:G44"/>
    <mergeCell ref="J44:M44"/>
    <mergeCell ref="D45:G45"/>
    <mergeCell ref="J45:M45"/>
    <mergeCell ref="B43:C43"/>
    <mergeCell ref="D43:M43"/>
    <mergeCell ref="B44:C44"/>
    <mergeCell ref="J46:M46"/>
    <mergeCell ref="B45:C45"/>
    <mergeCell ref="A42:M42"/>
    <mergeCell ref="B1:C1"/>
    <mergeCell ref="D1:M1"/>
    <mergeCell ref="B2:C2"/>
    <mergeCell ref="D2:G2"/>
    <mergeCell ref="J2:M2"/>
  </mergeCells>
  <conditionalFormatting sqref="F66:F68 M53:M54 F58 F61 F51 F71:F75 M59:M63 M70:M77 M65:M68">
    <cfRule type="cellIs" dxfId="5" priority="6" operator="between">
      <formula>"F"</formula>
      <formula>"F"</formula>
    </cfRule>
  </conditionalFormatting>
  <conditionalFormatting sqref="F59 F65 F50 M65:M66 M50:M51 F52:F54 F69 M59:M60">
    <cfRule type="cellIs" dxfId="4" priority="5" operator="between">
      <formula>"D"</formula>
      <formula>"F"</formula>
    </cfRule>
  </conditionalFormatting>
  <conditionalFormatting sqref="M51:M52">
    <cfRule type="cellIs" dxfId="3" priority="4" operator="between">
      <formula>"F"</formula>
      <formula>"F"</formula>
    </cfRule>
  </conditionalFormatting>
  <conditionalFormatting sqref="M48:M49">
    <cfRule type="cellIs" dxfId="2" priority="3" operator="between">
      <formula>"D"</formula>
      <formula>"F"</formula>
    </cfRule>
  </conditionalFormatting>
  <conditionalFormatting sqref="M57:M58">
    <cfRule type="cellIs" dxfId="1" priority="2" operator="between">
      <formula>"D"</formula>
      <formula>"F"</formula>
    </cfRule>
  </conditionalFormatting>
  <conditionalFormatting sqref="M63:M64">
    <cfRule type="cellIs" dxfId="0" priority="1" operator="between">
      <formula>"D"</formula>
      <formula>"F"</formula>
    </cfRule>
  </conditionalFormatting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/>
  <pageMargins left="0.25" right="0.25" top="0.5" bottom="0.25" header="0.3" footer="0.3"/>
  <pageSetup scale="65" fitToHeight="0" orientation="landscape" r:id="rId3"/>
  <rowBreaks count="1" manualBreakCount="1">
    <brk id="42" max="12" man="1"/>
  </rowBreaks>
  <ignoredErrors>
    <ignoredError sqref="K5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5"/>
  <sheetViews>
    <sheetView workbookViewId="0">
      <selection activeCell="B9" sqref="B9"/>
    </sheetView>
  </sheetViews>
  <sheetFormatPr defaultColWidth="9.140625" defaultRowHeight="15" x14ac:dyDescent="0.25"/>
  <cols>
    <col min="1" max="1" width="19" style="1" customWidth="1"/>
    <col min="2" max="2" width="42" style="1" customWidth="1"/>
    <col min="3" max="3" width="52.42578125" style="1" customWidth="1"/>
    <col min="4" max="4" width="9.140625" style="5"/>
    <col min="5" max="16384" width="9.140625" style="1"/>
  </cols>
  <sheetData>
    <row r="1" spans="1:4" ht="18" customHeight="1" thickBot="1" x14ac:dyDescent="0.3">
      <c r="A1" s="192" t="s">
        <v>114</v>
      </c>
      <c r="B1" s="192"/>
      <c r="C1" s="192"/>
      <c r="D1" s="192"/>
    </row>
    <row r="2" spans="1:4" ht="18" customHeight="1" thickTop="1" x14ac:dyDescent="0.25">
      <c r="A2" s="118"/>
      <c r="B2" s="118"/>
      <c r="C2" s="118"/>
      <c r="D2" s="118"/>
    </row>
    <row r="3" spans="1:4" ht="15" customHeight="1" thickBot="1" x14ac:dyDescent="0.3">
      <c r="A3" s="2" t="s">
        <v>21</v>
      </c>
      <c r="B3" s="2" t="s">
        <v>22</v>
      </c>
      <c r="C3" s="176" t="s">
        <v>211</v>
      </c>
      <c r="D3" s="2" t="s">
        <v>23</v>
      </c>
    </row>
    <row r="4" spans="1:4" ht="15" customHeight="1" x14ac:dyDescent="0.25">
      <c r="A4" s="116" t="s">
        <v>38</v>
      </c>
      <c r="B4" s="3"/>
      <c r="C4" s="3"/>
      <c r="D4" s="3"/>
    </row>
    <row r="5" spans="1:4" ht="15" customHeight="1" x14ac:dyDescent="0.25">
      <c r="A5" s="1" t="s">
        <v>40</v>
      </c>
      <c r="B5" s="1" t="s">
        <v>39</v>
      </c>
      <c r="C5" s="117"/>
      <c r="D5" s="5">
        <v>1</v>
      </c>
    </row>
    <row r="6" spans="1:4" ht="15" customHeight="1" x14ac:dyDescent="0.25">
      <c r="A6" s="1" t="s">
        <v>42</v>
      </c>
      <c r="B6" s="1" t="s">
        <v>41</v>
      </c>
      <c r="C6" s="117"/>
      <c r="D6" s="5">
        <v>1</v>
      </c>
    </row>
    <row r="7" spans="1:4" ht="15" customHeight="1" x14ac:dyDescent="0.25">
      <c r="A7" s="7" t="s">
        <v>43</v>
      </c>
      <c r="B7" s="5"/>
    </row>
    <row r="8" spans="1:4" ht="15" customHeight="1" x14ac:dyDescent="0.25">
      <c r="A8" s="4" t="s">
        <v>45</v>
      </c>
      <c r="B8" s="6" t="s">
        <v>44</v>
      </c>
      <c r="C8" s="118"/>
      <c r="D8" s="5">
        <v>1</v>
      </c>
    </row>
    <row r="9" spans="1:4" ht="15" customHeight="1" x14ac:dyDescent="0.25">
      <c r="A9" s="4" t="s">
        <v>46</v>
      </c>
      <c r="B9" s="6" t="s">
        <v>47</v>
      </c>
      <c r="C9" s="119"/>
      <c r="D9" s="5">
        <v>1</v>
      </c>
    </row>
    <row r="10" spans="1:4" ht="15" customHeight="1" x14ac:dyDescent="0.25">
      <c r="A10" s="4" t="s">
        <v>48</v>
      </c>
      <c r="B10" s="6" t="s">
        <v>49</v>
      </c>
      <c r="C10" s="117"/>
      <c r="D10" s="5">
        <v>1</v>
      </c>
    </row>
    <row r="11" spans="1:4" ht="15" customHeight="1" x14ac:dyDescent="0.25">
      <c r="A11" s="4"/>
      <c r="B11" s="6"/>
      <c r="C11" s="117"/>
    </row>
    <row r="12" spans="1:4" ht="15" customHeight="1" x14ac:dyDescent="0.25">
      <c r="A12" s="1" t="s">
        <v>52</v>
      </c>
      <c r="B12" s="1" t="s">
        <v>50</v>
      </c>
      <c r="D12" s="5">
        <v>3</v>
      </c>
    </row>
    <row r="13" spans="1:4" ht="15" customHeight="1" x14ac:dyDescent="0.25">
      <c r="A13" s="1" t="s">
        <v>108</v>
      </c>
      <c r="B13" s="1" t="s">
        <v>51</v>
      </c>
      <c r="C13" s="120" t="s">
        <v>62</v>
      </c>
      <c r="D13" s="5">
        <v>4</v>
      </c>
    </row>
    <row r="14" spans="1:4" ht="15" customHeight="1" x14ac:dyDescent="0.25">
      <c r="A14" s="6" t="s">
        <v>109</v>
      </c>
      <c r="B14" s="6" t="s">
        <v>53</v>
      </c>
      <c r="C14" s="120" t="s">
        <v>63</v>
      </c>
      <c r="D14" s="5">
        <v>4</v>
      </c>
    </row>
    <row r="15" spans="1:4" ht="15" customHeight="1" x14ac:dyDescent="0.25">
      <c r="A15" s="1" t="s">
        <v>110</v>
      </c>
      <c r="B15" s="1" t="s">
        <v>54</v>
      </c>
      <c r="C15" s="120" t="s">
        <v>60</v>
      </c>
      <c r="D15" s="5">
        <v>4</v>
      </c>
    </row>
    <row r="16" spans="1:4" ht="15" customHeight="1" x14ac:dyDescent="0.25">
      <c r="A16" s="1" t="s">
        <v>111</v>
      </c>
      <c r="B16" s="1" t="s">
        <v>55</v>
      </c>
      <c r="C16" s="120"/>
      <c r="D16" s="5">
        <v>4</v>
      </c>
    </row>
    <row r="17" spans="1:4" ht="15" customHeight="1" x14ac:dyDescent="0.25">
      <c r="A17" s="1" t="s">
        <v>56</v>
      </c>
      <c r="B17" s="1" t="s">
        <v>57</v>
      </c>
      <c r="C17" s="120" t="s">
        <v>116</v>
      </c>
      <c r="D17" s="5">
        <v>3</v>
      </c>
    </row>
    <row r="18" spans="1:4" ht="15" customHeight="1" x14ac:dyDescent="0.25">
      <c r="A18" s="1" t="s">
        <v>58</v>
      </c>
      <c r="B18" s="1" t="s">
        <v>59</v>
      </c>
      <c r="C18" s="120" t="s">
        <v>61</v>
      </c>
      <c r="D18" s="5">
        <v>2</v>
      </c>
    </row>
    <row r="19" spans="1:4" ht="15" customHeight="1" x14ac:dyDescent="0.25">
      <c r="A19" s="1" t="s">
        <v>64</v>
      </c>
      <c r="B19" s="1" t="s">
        <v>65</v>
      </c>
      <c r="C19" s="118"/>
      <c r="D19" s="5">
        <v>2</v>
      </c>
    </row>
    <row r="20" spans="1:4" ht="15" customHeight="1" x14ac:dyDescent="0.25">
      <c r="A20" s="1" t="s">
        <v>66</v>
      </c>
      <c r="B20" s="1" t="s">
        <v>67</v>
      </c>
      <c r="C20" s="118"/>
      <c r="D20" s="5">
        <v>2</v>
      </c>
    </row>
    <row r="21" spans="1:4" ht="15" customHeight="1" x14ac:dyDescent="0.25">
      <c r="B21" s="193" t="s">
        <v>208</v>
      </c>
      <c r="C21" s="193"/>
      <c r="D21" s="193"/>
    </row>
    <row r="22" spans="1:4" x14ac:dyDescent="0.25">
      <c r="B22" s="193"/>
      <c r="C22" s="193"/>
      <c r="D22" s="193"/>
    </row>
    <row r="23" spans="1:4" ht="15" customHeight="1" x14ac:dyDescent="0.25">
      <c r="A23" s="7"/>
    </row>
    <row r="24" spans="1:4" ht="15" customHeight="1" x14ac:dyDescent="0.25">
      <c r="A24" s="7" t="s">
        <v>112</v>
      </c>
      <c r="B24" s="1" t="s">
        <v>117</v>
      </c>
    </row>
    <row r="25" spans="1:4" ht="15" customHeight="1" x14ac:dyDescent="0.25">
      <c r="A25" s="7"/>
    </row>
    <row r="26" spans="1:4" ht="15" customHeight="1" x14ac:dyDescent="0.25">
      <c r="A26" s="7"/>
    </row>
    <row r="27" spans="1:4" ht="15" customHeight="1" x14ac:dyDescent="0.25">
      <c r="A27" s="116" t="s">
        <v>37</v>
      </c>
      <c r="B27" s="3"/>
      <c r="C27" s="3"/>
      <c r="D27" s="3"/>
    </row>
    <row r="28" spans="1:4" ht="15" customHeight="1" x14ac:dyDescent="0.25">
      <c r="A28" s="1" t="s">
        <v>154</v>
      </c>
      <c r="B28" s="1" t="s">
        <v>72</v>
      </c>
      <c r="C28" s="117"/>
      <c r="D28" s="5">
        <v>4</v>
      </c>
    </row>
    <row r="29" spans="1:4" ht="15" customHeight="1" x14ac:dyDescent="0.25">
      <c r="A29" s="1" t="s">
        <v>124</v>
      </c>
      <c r="B29" s="1" t="s">
        <v>73</v>
      </c>
      <c r="C29" s="1" t="s">
        <v>157</v>
      </c>
      <c r="D29" s="5">
        <v>4</v>
      </c>
    </row>
    <row r="30" spans="1:4" ht="15" customHeight="1" x14ac:dyDescent="0.25">
      <c r="A30" s="1" t="s">
        <v>130</v>
      </c>
      <c r="B30" s="1" t="s">
        <v>74</v>
      </c>
      <c r="C30" s="120" t="s">
        <v>160</v>
      </c>
      <c r="D30" s="5">
        <v>4</v>
      </c>
    </row>
    <row r="31" spans="1:4" ht="15" customHeight="1" x14ac:dyDescent="0.25">
      <c r="A31" s="1" t="s">
        <v>75</v>
      </c>
      <c r="B31" s="1" t="s">
        <v>76</v>
      </c>
      <c r="C31" s="117"/>
      <c r="D31" s="5">
        <v>3</v>
      </c>
    </row>
    <row r="32" spans="1:4" ht="15" customHeight="1" x14ac:dyDescent="0.25">
      <c r="A32" s="1" t="s">
        <v>77</v>
      </c>
      <c r="B32" s="1" t="s">
        <v>78</v>
      </c>
      <c r="C32" s="117"/>
      <c r="D32" s="5">
        <v>3</v>
      </c>
    </row>
    <row r="33" spans="1:4" ht="15" customHeight="1" x14ac:dyDescent="0.25">
      <c r="A33" s="116" t="s">
        <v>79</v>
      </c>
      <c r="B33" s="3"/>
      <c r="C33" s="3"/>
      <c r="D33" s="3"/>
    </row>
    <row r="34" spans="1:4" ht="15" customHeight="1" x14ac:dyDescent="0.25">
      <c r="A34" s="6" t="s">
        <v>127</v>
      </c>
      <c r="B34" s="6" t="s">
        <v>83</v>
      </c>
      <c r="C34" s="119"/>
      <c r="D34" s="5">
        <v>4</v>
      </c>
    </row>
    <row r="35" spans="1:4" ht="15" customHeight="1" x14ac:dyDescent="0.25">
      <c r="A35" s="6" t="s">
        <v>159</v>
      </c>
      <c r="B35" s="1" t="s">
        <v>84</v>
      </c>
      <c r="C35" s="121"/>
      <c r="D35" s="5" t="s">
        <v>80</v>
      </c>
    </row>
    <row r="36" spans="1:4" ht="15" customHeight="1" x14ac:dyDescent="0.25">
      <c r="A36" s="1" t="s">
        <v>152</v>
      </c>
      <c r="B36" s="1" t="s">
        <v>85</v>
      </c>
      <c r="C36" s="122"/>
      <c r="D36" s="5">
        <v>4</v>
      </c>
    </row>
    <row r="37" spans="1:4" ht="15" customHeight="1" x14ac:dyDescent="0.25">
      <c r="A37" s="1" t="s">
        <v>151</v>
      </c>
      <c r="B37" s="1" t="s">
        <v>86</v>
      </c>
      <c r="C37" s="122"/>
      <c r="D37" s="5">
        <v>4</v>
      </c>
    </row>
    <row r="38" spans="1:4" ht="15" customHeight="1" x14ac:dyDescent="0.25">
      <c r="A38" s="1" t="s">
        <v>122</v>
      </c>
      <c r="B38" s="1" t="s">
        <v>87</v>
      </c>
      <c r="C38" s="117"/>
      <c r="D38" s="5">
        <v>3</v>
      </c>
    </row>
    <row r="39" spans="1:4" ht="15" customHeight="1" x14ac:dyDescent="0.25">
      <c r="A39" s="1" t="s">
        <v>81</v>
      </c>
      <c r="B39" s="1" t="s">
        <v>82</v>
      </c>
      <c r="C39" s="117"/>
      <c r="D39" s="5">
        <v>3</v>
      </c>
    </row>
    <row r="40" spans="1:4" ht="15" customHeight="1" x14ac:dyDescent="0.25">
      <c r="A40" s="116" t="s">
        <v>115</v>
      </c>
      <c r="B40" s="3"/>
      <c r="C40" s="3"/>
      <c r="D40" s="3"/>
    </row>
    <row r="41" spans="1:4" ht="15" customHeight="1" x14ac:dyDescent="0.25">
      <c r="A41" s="1" t="s">
        <v>69</v>
      </c>
      <c r="B41" s="1" t="s">
        <v>68</v>
      </c>
      <c r="D41" s="5">
        <v>1</v>
      </c>
    </row>
    <row r="42" spans="1:4" ht="15" customHeight="1" x14ac:dyDescent="0.25">
      <c r="A42" s="1" t="s">
        <v>70</v>
      </c>
      <c r="B42" s="1" t="s">
        <v>71</v>
      </c>
      <c r="C42" s="117"/>
      <c r="D42" s="5">
        <v>1</v>
      </c>
    </row>
    <row r="43" spans="1:4" ht="15" customHeight="1" x14ac:dyDescent="0.25">
      <c r="A43" s="1" t="s">
        <v>14</v>
      </c>
      <c r="B43" s="1" t="s">
        <v>88</v>
      </c>
      <c r="C43" s="119"/>
      <c r="D43" s="5">
        <v>3</v>
      </c>
    </row>
    <row r="44" spans="1:4" ht="15" customHeight="1" x14ac:dyDescent="0.25">
      <c r="A44" s="1" t="s">
        <v>11</v>
      </c>
      <c r="B44" s="1" t="s">
        <v>89</v>
      </c>
      <c r="C44" s="117"/>
      <c r="D44" s="5">
        <v>3</v>
      </c>
    </row>
    <row r="45" spans="1:4" ht="15" customHeight="1" x14ac:dyDescent="0.25">
      <c r="A45" s="1" t="s">
        <v>90</v>
      </c>
      <c r="B45" s="1" t="s">
        <v>91</v>
      </c>
      <c r="C45" s="123"/>
      <c r="D45" s="5">
        <v>3</v>
      </c>
    </row>
    <row r="46" spans="1:4" ht="15" customHeight="1" x14ac:dyDescent="0.25">
      <c r="A46" s="1" t="s">
        <v>105</v>
      </c>
      <c r="B46" s="1" t="s">
        <v>106</v>
      </c>
      <c r="D46" s="5">
        <v>1</v>
      </c>
    </row>
    <row r="47" spans="1:4" ht="15" customHeight="1" x14ac:dyDescent="0.25">
      <c r="A47" s="1" t="s">
        <v>107</v>
      </c>
      <c r="B47" s="1" t="s">
        <v>113</v>
      </c>
      <c r="D47" s="5">
        <v>1</v>
      </c>
    </row>
    <row r="48" spans="1:4" ht="15" customHeight="1" x14ac:dyDescent="0.25">
      <c r="A48" s="116" t="s">
        <v>92</v>
      </c>
      <c r="B48" s="3"/>
      <c r="C48" s="3"/>
      <c r="D48" s="3"/>
    </row>
    <row r="49" spans="1:4" ht="15" customHeight="1" x14ac:dyDescent="0.25">
      <c r="A49" s="1" t="s">
        <v>93</v>
      </c>
      <c r="B49" s="1" t="s">
        <v>94</v>
      </c>
      <c r="D49" s="5">
        <v>3</v>
      </c>
    </row>
    <row r="50" spans="1:4" ht="15" customHeight="1" x14ac:dyDescent="0.25">
      <c r="A50" s="1" t="s">
        <v>95</v>
      </c>
      <c r="B50" s="1" t="s">
        <v>96</v>
      </c>
      <c r="D50" s="5">
        <v>3</v>
      </c>
    </row>
    <row r="51" spans="1:4" ht="15" customHeight="1" x14ac:dyDescent="0.25">
      <c r="A51" s="1" t="s">
        <v>97</v>
      </c>
      <c r="B51" s="1" t="s">
        <v>98</v>
      </c>
      <c r="C51" s="123"/>
      <c r="D51" s="5">
        <v>3</v>
      </c>
    </row>
    <row r="52" spans="1:4" ht="15" customHeight="1" x14ac:dyDescent="0.25">
      <c r="A52" s="1" t="s">
        <v>99</v>
      </c>
      <c r="B52" s="1" t="s">
        <v>100</v>
      </c>
      <c r="C52" s="124"/>
      <c r="D52" s="5">
        <v>3</v>
      </c>
    </row>
    <row r="53" spans="1:4" ht="15" customHeight="1" x14ac:dyDescent="0.25">
      <c r="A53" s="1" t="s">
        <v>101</v>
      </c>
      <c r="B53" s="1" t="s">
        <v>104</v>
      </c>
      <c r="D53" s="5">
        <v>3</v>
      </c>
    </row>
    <row r="54" spans="1:4" ht="15" customHeight="1" x14ac:dyDescent="0.25">
      <c r="A54" s="1" t="s">
        <v>102</v>
      </c>
      <c r="B54" s="1" t="s">
        <v>103</v>
      </c>
      <c r="D54" s="5">
        <v>3</v>
      </c>
    </row>
    <row r="55" spans="1:4" ht="15" customHeight="1" x14ac:dyDescent="0.25"/>
  </sheetData>
  <mergeCells count="2">
    <mergeCell ref="A1:D1"/>
    <mergeCell ref="B21:D22"/>
  </mergeCells>
  <pageMargins left="0.25" right="0.25" top="0.25" bottom="0.25" header="0.5" footer="0.5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BC13EA-A63E-41D6-AF25-FACA1E78A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Agricultural and Biosystems Eng</vt:lpstr>
      <vt:lpstr>COURSE OPTIONS Reference</vt:lpstr>
      <vt:lpstr>'Agricultural and Biosystems Eng'!Print_Area</vt:lpstr>
      <vt:lpstr>'COURSE OPTIONS Reference'!Print_Area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2017-05-16T14:22:29Z</cp:lastPrinted>
  <dcterms:created xsi:type="dcterms:W3CDTF">2011-09-23T19:24:55Z</dcterms:created>
  <dcterms:modified xsi:type="dcterms:W3CDTF">2017-05-31T17:11:14Z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