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ABS\"/>
    </mc:Choice>
  </mc:AlternateContent>
  <bookViews>
    <workbookView xWindow="0" yWindow="0" windowWidth="19200" windowHeight="11460"/>
  </bookViews>
  <sheets>
    <sheet name="AST" sheetId="5" r:id="rId1"/>
    <sheet name="Emphasis Credit Options" sheetId="6" r:id="rId2"/>
  </sheets>
  <definedNames>
    <definedName name="_xlnm.Print_Area" localSheetId="0">AST!$A$1:$M$76</definedName>
  </definedNames>
  <calcPr calcId="162913"/>
</workbook>
</file>

<file path=xl/calcChain.xml><?xml version="1.0" encoding="utf-8"?>
<calcChain xmlns="http://schemas.openxmlformats.org/spreadsheetml/2006/main">
  <c r="K6" i="5" l="1"/>
  <c r="K66" i="5" l="1"/>
  <c r="D58" i="5"/>
  <c r="D65" i="5" l="1"/>
  <c r="D50" i="5"/>
  <c r="D10" i="5"/>
  <c r="D21" i="5"/>
  <c r="D6" i="5"/>
  <c r="D24" i="5" l="1"/>
  <c r="D17" i="5"/>
  <c r="D13" i="5"/>
  <c r="K38" i="5" s="1"/>
  <c r="F15" i="5" l="1"/>
  <c r="E15" i="5"/>
  <c r="A22" i="5"/>
  <c r="K73" i="5"/>
  <c r="D73" i="5"/>
  <c r="K58" i="5"/>
  <c r="K50" i="5"/>
  <c r="K75" i="5" l="1"/>
</calcChain>
</file>

<file path=xl/sharedStrings.xml><?xml version="1.0" encoding="utf-8"?>
<sst xmlns="http://schemas.openxmlformats.org/spreadsheetml/2006/main" count="379" uniqueCount="264">
  <si>
    <t>Student</t>
  </si>
  <si>
    <t>SGR Goal 1</t>
  </si>
  <si>
    <t>SGR Goal 2</t>
  </si>
  <si>
    <t>SGR Goal 3</t>
  </si>
  <si>
    <t>SGR Goal 4</t>
  </si>
  <si>
    <t>SGR Goal 5</t>
  </si>
  <si>
    <t>SGR Goal 6</t>
  </si>
  <si>
    <t>SEM</t>
  </si>
  <si>
    <t>CR</t>
  </si>
  <si>
    <t>SGR courses</t>
  </si>
  <si>
    <t>SPCM 101</t>
  </si>
  <si>
    <t>SGR #4</t>
  </si>
  <si>
    <t>Humanities/Arts Diversity (SGR 4)</t>
  </si>
  <si>
    <t>ENGL 101</t>
  </si>
  <si>
    <t>SGR #5</t>
  </si>
  <si>
    <t>Mathematics (SGR 5)</t>
  </si>
  <si>
    <t>ENGL 201</t>
  </si>
  <si>
    <t>Composition II (SGR 1)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</si>
  <si>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</si>
  <si>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</si>
  <si>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</si>
  <si>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</si>
  <si>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</si>
  <si>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Course #</t>
  </si>
  <si>
    <t>Course Title</t>
  </si>
  <si>
    <t>Credits</t>
  </si>
  <si>
    <t>Minimum GPA</t>
  </si>
  <si>
    <t>GR</t>
  </si>
  <si>
    <t>SGR #3</t>
  </si>
  <si>
    <t>Social Sciences/Diversity (SGR 3)</t>
  </si>
  <si>
    <t>MATH 102 or higher</t>
  </si>
  <si>
    <t>First Year Fall Courses</t>
  </si>
  <si>
    <t>First Year Spring Courses</t>
  </si>
  <si>
    <t>Second Year Fall Courses</t>
  </si>
  <si>
    <t>Second Year Spring Courses</t>
  </si>
  <si>
    <t>Third Year Fall Course</t>
  </si>
  <si>
    <t>Third Year Spring Courses</t>
  </si>
  <si>
    <t>Fourth Year Fall Courses</t>
  </si>
  <si>
    <t>Fourth Year Spring Courses</t>
  </si>
  <si>
    <t>Not ECON</t>
  </si>
  <si>
    <t>BIOL 101/101L</t>
  </si>
  <si>
    <t>Fall Only</t>
  </si>
  <si>
    <t>Intro to Precision Ag &amp; Lab</t>
  </si>
  <si>
    <t>AST 213/213L</t>
  </si>
  <si>
    <t xml:space="preserve">AST 333/333L </t>
  </si>
  <si>
    <t>Soil and Water &amp; lab</t>
  </si>
  <si>
    <t>AST 342/342L</t>
  </si>
  <si>
    <t>Applied Electricity &amp; lab</t>
  </si>
  <si>
    <t>AST 412/412L</t>
  </si>
  <si>
    <t>AST 423/423L</t>
  </si>
  <si>
    <t>Rural Structures &amp; Lab</t>
  </si>
  <si>
    <t>Emerging Technologies In Ag &amp; Lab</t>
  </si>
  <si>
    <t>Seminar and Inspection Trip</t>
  </si>
  <si>
    <t>AST 494</t>
  </si>
  <si>
    <t>Internship</t>
  </si>
  <si>
    <t>GE 123</t>
  </si>
  <si>
    <t>PS 103/103L</t>
  </si>
  <si>
    <t>Crop Production &amp;Lab</t>
  </si>
  <si>
    <t>ACCT 210</t>
  </si>
  <si>
    <t>PS 213/213L</t>
  </si>
  <si>
    <t xml:space="preserve">PHYS 111/111L </t>
  </si>
  <si>
    <t>Emphasis Credits</t>
  </si>
  <si>
    <t xml:space="preserve">Area of Interest/minor; see 2nd tab </t>
  </si>
  <si>
    <t>MATH 102 or Higher</t>
  </si>
  <si>
    <t>PS 103</t>
  </si>
  <si>
    <t>Crop Production &amp; Lab</t>
  </si>
  <si>
    <t xml:space="preserve">GE 121 </t>
  </si>
  <si>
    <t>MATH 102</t>
  </si>
  <si>
    <t xml:space="preserve">Ag Industrial and Outdoor Power </t>
  </si>
  <si>
    <t>Microcomputer Applications in Agriculture</t>
  </si>
  <si>
    <t xml:space="preserve">Composition I (SGR 1) </t>
  </si>
  <si>
    <t>AST 273/373L</t>
  </si>
  <si>
    <t xml:space="preserve">Physics I </t>
  </si>
  <si>
    <t>Area of Interest/minor see 2nd tab</t>
  </si>
  <si>
    <t>Humanities/Arts Deversity (SGR 4)</t>
  </si>
  <si>
    <t>Soils and Lab</t>
  </si>
  <si>
    <t>ECON 201</t>
  </si>
  <si>
    <t xml:space="preserve">Microeconomics </t>
  </si>
  <si>
    <t>ACCT 211</t>
  </si>
  <si>
    <t>Accounting II</t>
  </si>
  <si>
    <t>AGEC 271</t>
  </si>
  <si>
    <t>Farm and Ranch Management</t>
  </si>
  <si>
    <t>AGEC 354</t>
  </si>
  <si>
    <t>Ag Marketing and Prices</t>
  </si>
  <si>
    <t>ECON 201 or ECON 202</t>
  </si>
  <si>
    <t>AGEC 454</t>
  </si>
  <si>
    <t>Economics of Grain and Livestock Marketing</t>
  </si>
  <si>
    <t>AGEC 479</t>
  </si>
  <si>
    <t>Agricultural Policy</t>
  </si>
  <si>
    <t>AST 443/443L</t>
  </si>
  <si>
    <t>Food Processing and Lab</t>
  </si>
  <si>
    <t>Elective credits</t>
  </si>
  <si>
    <t>Science Electives</t>
  </si>
  <si>
    <t>Production Emphasis</t>
  </si>
  <si>
    <t>Principles of Plant Pathology and Lab</t>
  </si>
  <si>
    <t>PS 323</t>
  </si>
  <si>
    <t xml:space="preserve">Soil Fertility and Plant Nutrient Management </t>
  </si>
  <si>
    <t xml:space="preserve">Crop Management with Precision Farming </t>
  </si>
  <si>
    <t>Elective Credits</t>
  </si>
  <si>
    <t>Science elective</t>
  </si>
  <si>
    <t>Precision Ag Emphasis</t>
  </si>
  <si>
    <t>CSC 130</t>
  </si>
  <si>
    <t>Visual Basic</t>
  </si>
  <si>
    <t>Digital Electronics and Microprocessors</t>
  </si>
  <si>
    <t>ET 240</t>
  </si>
  <si>
    <t xml:space="preserve">Techniques of Servicing </t>
  </si>
  <si>
    <t>Soil Fertility and Plant Nutrient Management</t>
  </si>
  <si>
    <t>Crop Management with Precision Farming</t>
  </si>
  <si>
    <t>Remote Sensing</t>
  </si>
  <si>
    <t>OR ET 451, Industrial Electronics and Controls</t>
  </si>
  <si>
    <t>Intro to GIS</t>
  </si>
  <si>
    <t>Processing Emphasis</t>
  </si>
  <si>
    <t>AS 241/241L</t>
  </si>
  <si>
    <t>Intro To Meat science and lab</t>
  </si>
  <si>
    <t>General Microbiology and lab</t>
  </si>
  <si>
    <t>CHEM 106 or CHEM 112</t>
  </si>
  <si>
    <t xml:space="preserve">Food Microbiology </t>
  </si>
  <si>
    <t>DS 321/321L</t>
  </si>
  <si>
    <t>Dairy Products Processing I</t>
  </si>
  <si>
    <t xml:space="preserve">Grain Grading and Lab </t>
  </si>
  <si>
    <t>Troubleshooting Ag Electronics and Lab</t>
  </si>
  <si>
    <t>Major Courses</t>
  </si>
  <si>
    <t>Composition I (SGR 1)</t>
  </si>
  <si>
    <t>Fundamentals of Speech (SGR 2)</t>
  </si>
  <si>
    <t>MATH 102 and MATH 120 or MATH 115</t>
  </si>
  <si>
    <t>Agricultural Waste Management</t>
  </si>
  <si>
    <t>Principles of Accounting I</t>
  </si>
  <si>
    <t>AST Course Options</t>
  </si>
  <si>
    <t>AST 273/273L</t>
  </si>
  <si>
    <t xml:space="preserve">AST 213/213L or </t>
  </si>
  <si>
    <t xml:space="preserve">Ag, Industrial &amp; Outdoor Power and Lab or </t>
  </si>
  <si>
    <t>Farm Machinery Systems Mgmt and Lab</t>
  </si>
  <si>
    <t>Internship, or</t>
  </si>
  <si>
    <t>Field Experience or</t>
  </si>
  <si>
    <t>Cooperative Education</t>
  </si>
  <si>
    <t>ET 210/210L</t>
  </si>
  <si>
    <t xml:space="preserve">MATH 102 or higher (see note below) </t>
  </si>
  <si>
    <t>PS 326- Junior or Senior Standing Only</t>
  </si>
  <si>
    <t xml:space="preserve"> PS 213/L</t>
  </si>
  <si>
    <t>PS 213/L</t>
  </si>
  <si>
    <t>ET 232/L</t>
  </si>
  <si>
    <t>MATH 102 or higher-- Spring Only</t>
  </si>
  <si>
    <t>ET 210 -Fall only</t>
  </si>
  <si>
    <t>MICR 231/L</t>
  </si>
  <si>
    <t>MICR 311/L</t>
  </si>
  <si>
    <t>AGEC 354- Spring Only</t>
  </si>
  <si>
    <t xml:space="preserve">OR( AST 313  Spring only) </t>
  </si>
  <si>
    <t>Spring Only, Pre-Req: Phys 111</t>
  </si>
  <si>
    <t>selected from CHEM, PHYS, BIOL, MICR</t>
  </si>
  <si>
    <t xml:space="preserve">BIOL 103 or BIOL 153 or BOT 201 </t>
  </si>
  <si>
    <t>PS 326</t>
  </si>
  <si>
    <t>DS 421/421L</t>
  </si>
  <si>
    <t>Dairy Plant Management</t>
  </si>
  <si>
    <t>ECON 201 and ECON 202</t>
  </si>
  <si>
    <t>PS 223/223L</t>
  </si>
  <si>
    <t>MICR 231 or MICR 233</t>
  </si>
  <si>
    <t xml:space="preserve">CHEM, PHYS, BIOL, MICR </t>
  </si>
  <si>
    <t>Any 200 level or above from: AGEC, AST, BADM, ACCT, AS, ECON, PS, ENTR</t>
  </si>
  <si>
    <t>3 - 4</t>
  </si>
  <si>
    <t>11 - 12</t>
  </si>
  <si>
    <t>4 - 5</t>
  </si>
  <si>
    <t>ET 210- spring only</t>
  </si>
  <si>
    <t>GEOG 484/484L</t>
  </si>
  <si>
    <t>PS 308/308L</t>
  </si>
  <si>
    <t>AST 463</t>
  </si>
  <si>
    <t>ET 210</t>
  </si>
  <si>
    <t>ENGL 101; C or higher required in ENGL 201</t>
  </si>
  <si>
    <t>CHEM 106/L or CHEM 112/L</t>
  </si>
  <si>
    <t>Microcomputer Apps in Ag &amp; Lab</t>
  </si>
  <si>
    <t>Climate Risk Management with Precision Ag</t>
  </si>
  <si>
    <t>Fluid Power Technology &amp;Lab</t>
  </si>
  <si>
    <t xml:space="preserve">Legal Envrnmt of Business </t>
  </si>
  <si>
    <t>Biology Survey I &amp; Lab</t>
  </si>
  <si>
    <t xml:space="preserve">Precision Ag Data Mapping (2 cr) or              </t>
  </si>
  <si>
    <t>Climate Risk Management with Precision Agriculture</t>
  </si>
  <si>
    <t>Business Emphasis</t>
  </si>
  <si>
    <t>It is strongly recommended that students choose one of the following emphasis areas to complete remaining credits to reach 120.  This section is identified on the sample 4 year plan as Emphasis Credits, Area of Interest/minor.</t>
  </si>
  <si>
    <t>PS 405/405L</t>
  </si>
  <si>
    <t>Entomology and Lab</t>
  </si>
  <si>
    <t>PS 427</t>
  </si>
  <si>
    <t xml:space="preserve">PHYS 111/L </t>
  </si>
  <si>
    <t>AS101/L or DS 130/L</t>
  </si>
  <si>
    <t>Introduction to Animal Science and Lab or Intro to Dairy Science and Lab</t>
  </si>
  <si>
    <t>GEOG 372/L</t>
  </si>
  <si>
    <t>PS 423</t>
  </si>
  <si>
    <t>AS 450</t>
  </si>
  <si>
    <t>Meat Product Safety and HACCP</t>
  </si>
  <si>
    <t>Other courses: Technical Electives</t>
  </si>
  <si>
    <t>Student ID #</t>
  </si>
  <si>
    <t>Student Phone #</t>
  </si>
  <si>
    <t>Advisor(s)</t>
  </si>
  <si>
    <t>Minor/Career Interest</t>
  </si>
  <si>
    <t xml:space="preserve">System Gen Ed Requirements (SGR's) </t>
  </si>
  <si>
    <t>Written Communication</t>
  </si>
  <si>
    <t>Major/College Requirements</t>
  </si>
  <si>
    <r>
      <t>BIOL 103 or BIOL 153 or BOT 202/</t>
    </r>
    <r>
      <rPr>
        <sz val="10"/>
        <color theme="1"/>
        <rFont val="Times New Roman"/>
        <family val="1"/>
      </rPr>
      <t>OR PS 307-307L -</t>
    </r>
    <r>
      <rPr>
        <sz val="10"/>
        <color rgb="FFFF0000"/>
        <rFont val="Times New Roman"/>
        <family val="1"/>
      </rPr>
      <t>BIOL 101 or BIOL 151</t>
    </r>
  </si>
  <si>
    <r>
      <t xml:space="preserve">JR Standing, </t>
    </r>
    <r>
      <rPr>
        <sz val="10"/>
        <rFont val="Times New Roman"/>
        <family val="1"/>
      </rPr>
      <t>Only Fall Even Years</t>
    </r>
  </si>
  <si>
    <t>B.S. in Agriculture
Major: Agricultural Systems Technology
2017-2018 Sample 4-Year Plan</t>
  </si>
  <si>
    <t xml:space="preserve">Information Subject to Change.  This is not a contract.  For official program requirements, please refer to the undergraduate catalog at: http: //catalog.sdstate.edu/. </t>
  </si>
  <si>
    <t>Total Credits</t>
  </si>
  <si>
    <t>Comments/Notes</t>
  </si>
  <si>
    <t xml:space="preserve">For more information on Honors College program requirements and to view the Honors Academic Advising Guide Sheet:  </t>
  </si>
  <si>
    <t>AST 494 or</t>
  </si>
  <si>
    <t>AST 390</t>
  </si>
  <si>
    <t>PRAG 203/203L</t>
  </si>
  <si>
    <t>PRAG 340</t>
  </si>
  <si>
    <t>Soils &amp; Lab</t>
  </si>
  <si>
    <t>ACCT 211, AGEC 271, AGEC 354, AGEC 454, AGEC 479, AST 443/L, ECON 201; Any 200 level or above selected from AGEC, AST, BADM, ACCT , AS, ECON, PS, ENTR (12 cr);  Science Electives selected from CHEM, PHYS, BIOL, MICR (2 cr)</t>
  </si>
  <si>
    <t xml:space="preserve">AS 101/L or DS 130/L, AS 241/L, AS 450, AST 443/L, DS 321/L, DS 421/L, MICR 231/L, MICR 311/L, PS 308/L;  Elective courses selected from AS, DS, PS, AST, ABS, MICR (4 cr). </t>
  </si>
  <si>
    <t>AST 119</t>
  </si>
  <si>
    <t>Seminar</t>
  </si>
  <si>
    <t xml:space="preserve">PRAG 203/203L </t>
  </si>
  <si>
    <t>Fundemantals of Speech (SGR 2)</t>
  </si>
  <si>
    <t>PRAG 440/440L</t>
  </si>
  <si>
    <t>Fall Only,AST 203,Junior or Senior Standing</t>
  </si>
  <si>
    <t>ECON 202</t>
  </si>
  <si>
    <t xml:space="preserve">Principles of Macroeconomics </t>
  </si>
  <si>
    <t xml:space="preserve">Engineering Design Graphics I </t>
  </si>
  <si>
    <t>Introduction to Physics I and Lab</t>
  </si>
  <si>
    <t>Chemistry Survey and Lab or General Chemistry I and lab</t>
  </si>
  <si>
    <t>PRAG 427 or</t>
  </si>
  <si>
    <t>GE 121 pre-req</t>
  </si>
  <si>
    <t xml:space="preserve">     GE 121 and</t>
  </si>
  <si>
    <t xml:space="preserve">     GE 123</t>
  </si>
  <si>
    <t>Computer Aided Drawing (1 cr)</t>
  </si>
  <si>
    <t>Engineering Design Graphics I (1 cr)</t>
  </si>
  <si>
    <t xml:space="preserve">     AST 313/313L</t>
  </si>
  <si>
    <t xml:space="preserve">http://www.sdstate.edu/van-d-and-barbara-b-fishback-honors </t>
  </si>
  <si>
    <t>AGEC 271, AGEC 354, AS 101/L or DS 130/L, PS 223/L, PS 405/L or PS 407/L, PS 423, PS 440/L; Any 200 level or above select from AGEC, AST, BADM, ACCT, AS, ECON, PS, ENTR (10-11 cr); Science electives select CHEM, PHYS, BIOL, or MICR (2cr).</t>
  </si>
  <si>
    <t>First Year Seminar</t>
  </si>
  <si>
    <t>OR PRAG 427 Precision Ag Data Mapping in place of GE 121/123 in Jr or Sr Year</t>
  </si>
  <si>
    <t>OR PRAG 427 Ag Mapping in place of GE 121/123</t>
  </si>
  <si>
    <t>Computer Aided Drawing</t>
  </si>
  <si>
    <t xml:space="preserve">NOTE: AST students must take either MATH 102 AND MATH 120 for 6 credits OR they may take only MATH 115 for 5 credits </t>
  </si>
  <si>
    <t>Chemistry Survey &amp; Lab or General Chemistry I &amp; Lab</t>
  </si>
  <si>
    <t>Intro To Precision Ag and lab</t>
  </si>
  <si>
    <t>ENGL 101; need C or higher</t>
  </si>
  <si>
    <t>Fluid Power Technology &amp; Lab</t>
  </si>
  <si>
    <t>AST 426/426L</t>
  </si>
  <si>
    <t>or AST 496 or 497; Internship can be taken in Summer term</t>
  </si>
  <si>
    <t>Legal Envrnmt of Business</t>
  </si>
  <si>
    <t xml:space="preserve">     AST 496 or</t>
  </si>
  <si>
    <t xml:space="preserve">     AST 497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</si>
  <si>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</si>
  <si>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BLAW 350</t>
  </si>
  <si>
    <t>PS 213 or PS 313; Spring Only</t>
  </si>
  <si>
    <t>SGR 3</t>
  </si>
  <si>
    <t xml:space="preserve">SGR 3 </t>
  </si>
  <si>
    <t xml:space="preserve">CHEM 106/L </t>
  </si>
  <si>
    <t>Intro to Animal Science and Lab 
or Intro to Dairy Science and Lab</t>
  </si>
  <si>
    <t>AS 101/L 
or DS 130/L</t>
  </si>
  <si>
    <t>AST 213/L 
or AST 313/L</t>
  </si>
  <si>
    <t xml:space="preserve">Ag Industrial and Outdoor Power 
or Farm Machinery Systems Management and Lab </t>
  </si>
  <si>
    <t>Intro to Electronics</t>
  </si>
  <si>
    <r>
      <t xml:space="preserve">DS 130/130L, DS 313 (or concurrent) and MICR 213/231L or MICR 233/233L </t>
    </r>
    <r>
      <rPr>
        <sz val="10"/>
        <rFont val="Times New Roman"/>
        <family val="1"/>
      </rPr>
      <t>Odd Fall</t>
    </r>
  </si>
  <si>
    <t xml:space="preserve">PRAG 304/304L </t>
  </si>
  <si>
    <t>PRAG 345/345L</t>
  </si>
  <si>
    <t>Principles and Implications of Chemical Application Systems and Lab</t>
  </si>
  <si>
    <t>Any 300 level or above from: AST, CSC, ET, GEOG, PHYS, or PS</t>
  </si>
  <si>
    <t>AS, DS, PS, AST, ABS, MICR</t>
  </si>
  <si>
    <t>AST 213/L or AST 313/L, CSC 130, ET 210/L, ET 232/L, ET 240, GEOG 372/L, GEOG 484/L, PRAG 304/L, PRAG 345/L, PRAG 423, PRAG 440/L; Any course 300 level or above selected from AST, CSC, ET, GEOG, PHYS, PS (2 cr).</t>
  </si>
  <si>
    <t xml:space="preserve">MATH 102 or higher </t>
  </si>
  <si>
    <t>Prerequisites/Comments</t>
  </si>
  <si>
    <r>
      <rPr>
        <sz val="11"/>
        <color rgb="FFFF0000"/>
        <rFont val="Times New Roman"/>
        <family val="1"/>
      </rPr>
      <t>Prerequisites</t>
    </r>
    <r>
      <rPr>
        <sz val="11"/>
        <rFont val="Times New Roman"/>
        <family val="1"/>
      </rPr>
      <t>/Comments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</si>
</sst>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Times New Roman"/>
      <family val="1"/>
    </font>
    <font>
      <b/>
      <sz val="16"/>
      <color rgb="FF0033A0"/>
      <name val="Times New Roman"/>
      <family val="1"/>
    </font>
    <font>
      <b/>
      <sz val="12"/>
      <color theme="1"/>
      <name val="Times New Roman"/>
      <family val="1"/>
    </font>
    <font>
      <b/>
      <sz val="9"/>
      <color rgb="FF0033A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0"/>
      <color rgb="FF00000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i/>
      <sz val="9"/>
      <name val="Times New Roman"/>
      <family val="1"/>
    </font>
    <font>
      <b/>
      <u/>
      <sz val="9"/>
      <color theme="1"/>
      <name val="Times New Roman"/>
      <family val="1"/>
    </font>
    <font>
      <b/>
      <sz val="12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0070C0"/>
      <name val="Times New Roman"/>
      <family val="1"/>
    </font>
    <font>
      <sz val="9"/>
      <color rgb="FFFF0000"/>
      <name val="Times New Roman"/>
      <family val="1"/>
    </font>
    <font>
      <i/>
      <u/>
      <sz val="9"/>
      <name val="Times New Roman"/>
      <family val="1"/>
    </font>
    <font>
      <u/>
      <sz val="9"/>
      <name val="Times New Roman"/>
      <family val="1"/>
    </font>
    <font>
      <u/>
      <sz val="9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4">
    <xf numFmtId="0" fontId="0" fillId="0" borderId="0" xfId="0"/>
    <xf numFmtId="0" fontId="4" fillId="0" borderId="0" xfId="6" applyFont="1" applyFill="1" applyBorder="1"/>
    <xf numFmtId="0" fontId="7" fillId="0" borderId="0" xfId="0" applyFont="1" applyAlignment="1">
      <alignment vertical="center" wrapText="1"/>
    </xf>
    <xf numFmtId="0" fontId="8" fillId="0" borderId="0" xfId="6" applyFont="1" applyAlignment="1">
      <alignment horizontal="right"/>
    </xf>
    <xf numFmtId="0" fontId="8" fillId="0" borderId="1" xfId="6" applyFont="1" applyBorder="1" applyAlignment="1">
      <alignment horizontal="center" wrapText="1"/>
    </xf>
    <xf numFmtId="0" fontId="8" fillId="0" borderId="0" xfId="6" applyFont="1" applyAlignment="1">
      <alignment horizontal="right" wrapText="1"/>
    </xf>
    <xf numFmtId="0" fontId="7" fillId="0" borderId="0" xfId="0" applyFont="1"/>
    <xf numFmtId="2" fontId="11" fillId="0" borderId="2" xfId="6" applyNumberFormat="1" applyFont="1" applyBorder="1" applyAlignment="1">
      <alignment horizontal="center" wrapText="1"/>
    </xf>
    <xf numFmtId="0" fontId="4" fillId="0" borderId="0" xfId="6" applyFont="1" applyFill="1"/>
    <xf numFmtId="0" fontId="12" fillId="0" borderId="0" xfId="0" applyFont="1"/>
    <xf numFmtId="0" fontId="4" fillId="0" borderId="0" xfId="6" applyFont="1" applyFill="1" applyAlignment="1">
      <alignment horizontal="center"/>
    </xf>
    <xf numFmtId="2" fontId="13" fillId="0" borderId="0" xfId="6" applyNumberFormat="1" applyFont="1" applyBorder="1" applyAlignment="1">
      <alignment horizontal="center" wrapText="1"/>
    </xf>
    <xf numFmtId="0" fontId="8" fillId="0" borderId="0" xfId="6" applyFont="1" applyAlignment="1">
      <alignment horizontal="center" wrapText="1"/>
    </xf>
    <xf numFmtId="14" fontId="14" fillId="0" borderId="0" xfId="6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Border="1"/>
    <xf numFmtId="0" fontId="16" fillId="0" borderId="0" xfId="6" applyFont="1" applyFill="1" applyBorder="1" applyAlignment="1">
      <alignment horizontal="center"/>
    </xf>
    <xf numFmtId="0" fontId="4" fillId="0" borderId="0" xfId="6" applyFont="1" applyFill="1" applyBorder="1" applyAlignment="1">
      <alignment horizontal="center"/>
    </xf>
    <xf numFmtId="0" fontId="4" fillId="0" borderId="0" xfId="6" applyFont="1" applyFill="1" applyBorder="1" applyAlignment="1">
      <alignment horizontal="left"/>
    </xf>
    <xf numFmtId="0" fontId="12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center"/>
    </xf>
    <xf numFmtId="0" fontId="10" fillId="0" borderId="0" xfId="0" applyFont="1" applyFill="1" applyBorder="1"/>
    <xf numFmtId="0" fontId="14" fillId="0" borderId="0" xfId="2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21" fillId="0" borderId="8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2" fillId="0" borderId="7" xfId="0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left"/>
    </xf>
    <xf numFmtId="0" fontId="19" fillId="0" borderId="8" xfId="0" applyFont="1" applyFill="1" applyBorder="1"/>
    <xf numFmtId="0" fontId="14" fillId="0" borderId="0" xfId="0" applyFont="1" applyFill="1" applyBorder="1"/>
    <xf numFmtId="0" fontId="9" fillId="0" borderId="0" xfId="0" applyFont="1" applyFill="1" applyBorder="1" applyAlignment="1">
      <alignment horizontal="left" vertical="center" wrapText="1"/>
    </xf>
    <xf numFmtId="0" fontId="9" fillId="0" borderId="0" xfId="0" quotePrefix="1" applyFont="1" applyFill="1" applyBorder="1" applyAlignment="1">
      <alignment horizontal="left"/>
    </xf>
    <xf numFmtId="0" fontId="9" fillId="0" borderId="0" xfId="2" applyFont="1" applyFill="1" applyBorder="1" applyAlignment="1">
      <alignment horizontal="left"/>
    </xf>
    <xf numFmtId="0" fontId="23" fillId="0" borderId="0" xfId="0" applyFont="1" applyFill="1" applyBorder="1"/>
    <xf numFmtId="0" fontId="10" fillId="0" borderId="8" xfId="0" applyFont="1" applyFill="1" applyBorder="1"/>
    <xf numFmtId="0" fontId="9" fillId="0" borderId="0" xfId="0" applyFont="1" applyFill="1" applyBorder="1"/>
    <xf numFmtId="16" fontId="14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24" fillId="4" borderId="3" xfId="0" applyFont="1" applyFill="1" applyBorder="1"/>
    <xf numFmtId="0" fontId="4" fillId="4" borderId="3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4" borderId="3" xfId="2" applyFont="1" applyFill="1" applyBorder="1" applyAlignment="1">
      <alignment horizontal="left"/>
    </xf>
    <xf numFmtId="0" fontId="4" fillId="3" borderId="3" xfId="0" applyFont="1" applyFill="1" applyBorder="1"/>
    <xf numFmtId="0" fontId="4" fillId="3" borderId="3" xfId="0" applyFont="1" applyFill="1" applyBorder="1" applyAlignment="1">
      <alignment horizontal="center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8" fillId="0" borderId="0" xfId="0" applyFont="1" applyFill="1" applyBorder="1"/>
    <xf numFmtId="0" fontId="24" fillId="0" borderId="0" xfId="0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wrapText="1"/>
    </xf>
    <xf numFmtId="0" fontId="16" fillId="0" borderId="0" xfId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/>
    <xf numFmtId="0" fontId="16" fillId="0" borderId="0" xfId="2" applyFont="1" applyFill="1" applyBorder="1" applyAlignment="1">
      <alignment horizontal="center"/>
    </xf>
    <xf numFmtId="0" fontId="28" fillId="0" borderId="0" xfId="2" applyFont="1" applyFill="1" applyBorder="1" applyAlignment="1">
      <alignment horizontal="center"/>
    </xf>
    <xf numFmtId="0" fontId="9" fillId="0" borderId="0" xfId="2" applyFont="1" applyFill="1" applyBorder="1"/>
    <xf numFmtId="0" fontId="30" fillId="0" borderId="0" xfId="2" applyFont="1" applyFill="1" applyBorder="1" applyAlignment="1">
      <alignment horizontal="center"/>
    </xf>
    <xf numFmtId="0" fontId="4" fillId="0" borderId="0" xfId="3" applyFont="1" applyFill="1" applyBorder="1" applyAlignment="1">
      <alignment horizontal="left"/>
    </xf>
    <xf numFmtId="0" fontId="24" fillId="0" borderId="0" xfId="2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2" applyFont="1" applyFill="1" applyBorder="1" applyAlignment="1">
      <alignment horizontal="center"/>
    </xf>
    <xf numFmtId="0" fontId="24" fillId="0" borderId="0" xfId="2" quotePrefix="1" applyFont="1" applyFill="1" applyBorder="1" applyAlignment="1">
      <alignment horizontal="left"/>
    </xf>
    <xf numFmtId="0" fontId="4" fillId="2" borderId="0" xfId="2" applyFont="1" applyFill="1" applyBorder="1"/>
    <xf numFmtId="0" fontId="33" fillId="0" borderId="0" xfId="2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/>
    </xf>
    <xf numFmtId="0" fontId="4" fillId="2" borderId="3" xfId="0" applyNumberFormat="1" applyFont="1" applyFill="1" applyBorder="1" applyAlignment="1">
      <alignment horizontal="center"/>
    </xf>
    <xf numFmtId="0" fontId="4" fillId="5" borderId="3" xfId="0" applyFont="1" applyFill="1" applyBorder="1"/>
    <xf numFmtId="0" fontId="4" fillId="5" borderId="3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4" fillId="0" borderId="0" xfId="6" applyFont="1" applyFill="1" applyBorder="1" applyAlignment="1">
      <alignment horizontal="right" vertical="center"/>
    </xf>
    <xf numFmtId="0" fontId="4" fillId="0" borderId="8" xfId="1" applyFont="1" applyFill="1" applyBorder="1"/>
    <xf numFmtId="0" fontId="4" fillId="0" borderId="7" xfId="1" applyFont="1" applyFill="1" applyBorder="1" applyAlignment="1">
      <alignment horizontal="center"/>
    </xf>
    <xf numFmtId="0" fontId="16" fillId="0" borderId="8" xfId="0" applyFont="1" applyFill="1" applyBorder="1" applyAlignment="1"/>
    <xf numFmtId="0" fontId="16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vertical="top"/>
    </xf>
    <xf numFmtId="0" fontId="27" fillId="0" borderId="9" xfId="0" applyFont="1" applyFill="1" applyBorder="1"/>
    <xf numFmtId="0" fontId="24" fillId="0" borderId="1" xfId="0" applyFont="1" applyFill="1" applyBorder="1" applyAlignment="1">
      <alignment horizontal="left"/>
    </xf>
    <xf numFmtId="0" fontId="16" fillId="0" borderId="1" xfId="1" applyFont="1" applyFill="1" applyBorder="1" applyAlignment="1">
      <alignment horizontal="left"/>
    </xf>
    <xf numFmtId="0" fontId="16" fillId="0" borderId="1" xfId="1" applyFont="1" applyFill="1" applyBorder="1" applyAlignment="1">
      <alignment horizontal="center"/>
    </xf>
    <xf numFmtId="0" fontId="16" fillId="0" borderId="10" xfId="1" applyFont="1" applyFill="1" applyBorder="1" applyAlignment="1">
      <alignment horizontal="center"/>
    </xf>
    <xf numFmtId="0" fontId="16" fillId="0" borderId="0" xfId="6" applyFont="1" applyFill="1" applyBorder="1"/>
    <xf numFmtId="0" fontId="8" fillId="0" borderId="0" xfId="6" applyFont="1" applyBorder="1" applyAlignment="1">
      <alignment horizontal="right" wrapText="1"/>
    </xf>
    <xf numFmtId="0" fontId="16" fillId="0" borderId="0" xfId="6" applyFont="1" applyFill="1" applyBorder="1" applyAlignment="1">
      <alignment horizontal="right"/>
    </xf>
    <xf numFmtId="0" fontId="24" fillId="0" borderId="0" xfId="0" applyFont="1" applyBorder="1" applyAlignment="1">
      <alignment wrapText="1"/>
    </xf>
    <xf numFmtId="0" fontId="4" fillId="0" borderId="3" xfId="2" applyFont="1" applyFill="1" applyBorder="1" applyAlignment="1">
      <alignment horizontal="left"/>
    </xf>
    <xf numFmtId="0" fontId="4" fillId="0" borderId="3" xfId="2" applyFont="1" applyFill="1" applyBorder="1" applyAlignment="1">
      <alignment horizontal="center"/>
    </xf>
    <xf numFmtId="0" fontId="16" fillId="0" borderId="3" xfId="2" applyFont="1" applyFill="1" applyBorder="1"/>
    <xf numFmtId="0" fontId="16" fillId="0" borderId="11" xfId="2" applyFont="1" applyFill="1" applyBorder="1"/>
    <xf numFmtId="0" fontId="4" fillId="0" borderId="11" xfId="2" applyFont="1" applyFill="1" applyBorder="1" applyAlignment="1">
      <alignment horizontal="left"/>
    </xf>
    <xf numFmtId="0" fontId="16" fillId="0" borderId="3" xfId="2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left" vertical="center" wrapText="1"/>
    </xf>
    <xf numFmtId="0" fontId="8" fillId="0" borderId="3" xfId="1" applyFont="1" applyBorder="1" applyAlignment="1">
      <alignment horizontal="center" vertical="center"/>
    </xf>
    <xf numFmtId="0" fontId="29" fillId="0" borderId="0" xfId="6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4" fillId="3" borderId="0" xfId="2" applyFont="1" applyFill="1" applyBorder="1"/>
    <xf numFmtId="0" fontId="24" fillId="4" borderId="3" xfId="0" applyFont="1" applyFill="1" applyBorder="1" applyAlignment="1">
      <alignment horizontal="left"/>
    </xf>
    <xf numFmtId="0" fontId="24" fillId="3" borderId="3" xfId="0" applyFont="1" applyFill="1" applyBorder="1" applyAlignment="1">
      <alignment horizontal="left"/>
    </xf>
    <xf numFmtId="0" fontId="16" fillId="0" borderId="0" xfId="2" applyFont="1" applyFill="1" applyBorder="1" applyAlignment="1">
      <alignment horizontal="center" vertical="center"/>
    </xf>
    <xf numFmtId="2" fontId="11" fillId="0" borderId="0" xfId="6" applyNumberFormat="1" applyFont="1" applyBorder="1" applyAlignment="1">
      <alignment horizontal="center" wrapText="1"/>
    </xf>
    <xf numFmtId="0" fontId="24" fillId="5" borderId="3" xfId="0" applyFont="1" applyFill="1" applyBorder="1"/>
    <xf numFmtId="0" fontId="24" fillId="5" borderId="3" xfId="0" applyFont="1" applyFill="1" applyBorder="1" applyAlignment="1">
      <alignment horizontal="left"/>
    </xf>
    <xf numFmtId="0" fontId="16" fillId="5" borderId="3" xfId="2" applyFont="1" applyFill="1" applyBorder="1" applyAlignment="1">
      <alignment horizontal="left"/>
    </xf>
    <xf numFmtId="0" fontId="4" fillId="5" borderId="3" xfId="2" applyFont="1" applyFill="1" applyBorder="1" applyAlignment="1">
      <alignment horizontal="center"/>
    </xf>
    <xf numFmtId="0" fontId="4" fillId="5" borderId="3" xfId="2" applyFont="1" applyFill="1" applyBorder="1" applyAlignment="1">
      <alignment horizontal="left"/>
    </xf>
    <xf numFmtId="0" fontId="4" fillId="5" borderId="3" xfId="2" applyFont="1" applyFill="1" applyBorder="1" applyAlignment="1">
      <alignment horizontal="left" vertical="center" wrapText="1"/>
    </xf>
    <xf numFmtId="0" fontId="4" fillId="5" borderId="3" xfId="2" applyFont="1" applyFill="1" applyBorder="1"/>
    <xf numFmtId="0" fontId="4" fillId="5" borderId="3" xfId="3" applyFont="1" applyFill="1" applyBorder="1" applyAlignment="1">
      <alignment horizontal="left"/>
    </xf>
    <xf numFmtId="0" fontId="4" fillId="4" borderId="3" xfId="2" applyFont="1" applyFill="1" applyBorder="1" applyAlignment="1">
      <alignment horizontal="center"/>
    </xf>
    <xf numFmtId="0" fontId="4" fillId="4" borderId="3" xfId="2" applyNumberFormat="1" applyFont="1" applyFill="1" applyBorder="1" applyAlignment="1">
      <alignment horizontal="left"/>
    </xf>
    <xf numFmtId="0" fontId="4" fillId="4" borderId="3" xfId="2" applyFont="1" applyFill="1" applyBorder="1" applyAlignment="1">
      <alignment horizontal="left" wrapText="1"/>
    </xf>
    <xf numFmtId="0" fontId="4" fillId="4" borderId="3" xfId="2" applyFont="1" applyFill="1" applyBorder="1"/>
    <xf numFmtId="0" fontId="4" fillId="4" borderId="3" xfId="3" applyFont="1" applyFill="1" applyBorder="1" applyAlignment="1">
      <alignment horizontal="left"/>
    </xf>
    <xf numFmtId="0" fontId="4" fillId="4" borderId="3" xfId="2" quotePrefix="1" applyFont="1" applyFill="1" applyBorder="1" applyAlignment="1">
      <alignment horizontal="left"/>
    </xf>
    <xf numFmtId="0" fontId="4" fillId="4" borderId="3" xfId="0" applyFont="1" applyFill="1" applyBorder="1"/>
    <xf numFmtId="0" fontId="24" fillId="4" borderId="3" xfId="2" applyFont="1" applyFill="1" applyBorder="1" applyAlignment="1">
      <alignment horizontal="center"/>
    </xf>
    <xf numFmtId="0" fontId="31" fillId="4" borderId="3" xfId="2" applyFont="1" applyFill="1" applyBorder="1" applyAlignment="1">
      <alignment horizontal="left"/>
    </xf>
    <xf numFmtId="0" fontId="24" fillId="4" borderId="3" xfId="2" applyFont="1" applyFill="1" applyBorder="1"/>
    <xf numFmtId="0" fontId="24" fillId="4" borderId="3" xfId="2" applyFont="1" applyFill="1" applyBorder="1" applyAlignment="1">
      <alignment horizontal="left"/>
    </xf>
    <xf numFmtId="0" fontId="24" fillId="4" borderId="3" xfId="2" quotePrefix="1" applyFont="1" applyFill="1" applyBorder="1" applyAlignment="1">
      <alignment horizontal="left"/>
    </xf>
    <xf numFmtId="0" fontId="4" fillId="4" borderId="3" xfId="2" applyFont="1" applyFill="1" applyBorder="1" applyAlignment="1">
      <alignment horizontal="left" vertical="center" wrapText="1"/>
    </xf>
    <xf numFmtId="0" fontId="24" fillId="4" borderId="3" xfId="3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/>
    </xf>
    <xf numFmtId="0" fontId="29" fillId="0" borderId="0" xfId="6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24" fillId="4" borderId="18" xfId="0" applyFont="1" applyFill="1" applyBorder="1" applyAlignment="1">
      <alignment horizontal="left" wrapText="1"/>
    </xf>
    <xf numFmtId="0" fontId="24" fillId="4" borderId="11" xfId="0" applyFont="1" applyFill="1" applyBorder="1" applyAlignment="1">
      <alignment horizontal="left" wrapText="1"/>
    </xf>
    <xf numFmtId="0" fontId="24" fillId="4" borderId="17" xfId="0" applyFont="1" applyFill="1" applyBorder="1" applyAlignment="1">
      <alignment horizontal="left" wrapText="1"/>
    </xf>
    <xf numFmtId="0" fontId="4" fillId="4" borderId="11" xfId="0" applyFont="1" applyFill="1" applyBorder="1" applyAlignment="1">
      <alignment wrapText="1"/>
    </xf>
    <xf numFmtId="0" fontId="4" fillId="4" borderId="11" xfId="0" applyFont="1" applyFill="1" applyBorder="1" applyAlignment="1">
      <alignment vertical="top"/>
    </xf>
    <xf numFmtId="0" fontId="4" fillId="4" borderId="18" xfId="0" applyFont="1" applyFill="1" applyBorder="1" applyAlignment="1">
      <alignment horizontal="left" vertical="top"/>
    </xf>
    <xf numFmtId="0" fontId="4" fillId="4" borderId="17" xfId="0" applyFont="1" applyFill="1" applyBorder="1" applyAlignment="1">
      <alignment horizontal="left" vertical="top"/>
    </xf>
    <xf numFmtId="0" fontId="4" fillId="4" borderId="11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1" xfId="0" applyFont="1" applyFill="1" applyBorder="1" applyAlignment="1"/>
    <xf numFmtId="0" fontId="4" fillId="4" borderId="18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left" wrapText="1"/>
    </xf>
    <xf numFmtId="0" fontId="4" fillId="3" borderId="17" xfId="0" applyFont="1" applyFill="1" applyBorder="1" applyAlignment="1">
      <alignment horizontal="left" wrapText="1"/>
    </xf>
    <xf numFmtId="0" fontId="4" fillId="3" borderId="18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24" fillId="3" borderId="11" xfId="0" applyFont="1" applyFill="1" applyBorder="1" applyAlignment="1">
      <alignment horizontal="left" wrapText="1"/>
    </xf>
    <xf numFmtId="0" fontId="24" fillId="3" borderId="18" xfId="0" applyFont="1" applyFill="1" applyBorder="1" applyAlignment="1">
      <alignment horizontal="left" wrapText="1"/>
    </xf>
    <xf numFmtId="0" fontId="4" fillId="3" borderId="11" xfId="0" applyFont="1" applyFill="1" applyBorder="1" applyAlignment="1">
      <alignment horizontal="left" wrapText="1"/>
    </xf>
    <xf numFmtId="0" fontId="4" fillId="3" borderId="11" xfId="0" applyFont="1" applyFill="1" applyBorder="1"/>
    <xf numFmtId="0" fontId="4" fillId="3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29" fillId="0" borderId="0" xfId="6" applyFont="1" applyFill="1" applyBorder="1" applyAlignment="1">
      <alignment vertical="center" wrapText="1"/>
    </xf>
    <xf numFmtId="0" fontId="4" fillId="4" borderId="3" xfId="3" applyFont="1" applyFill="1" applyBorder="1" applyAlignment="1">
      <alignment horizontal="left" vertical="center" wrapText="1"/>
    </xf>
    <xf numFmtId="0" fontId="24" fillId="4" borderId="3" xfId="0" applyFont="1" applyFill="1" applyBorder="1" applyAlignment="1">
      <alignment horizontal="left" vertical="center" wrapText="1"/>
    </xf>
    <xf numFmtId="0" fontId="4" fillId="4" borderId="3" xfId="2" quotePrefix="1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center"/>
    </xf>
    <xf numFmtId="0" fontId="24" fillId="4" borderId="18" xfId="0" applyFont="1" applyFill="1" applyBorder="1" applyAlignment="1">
      <alignment horizontal="left" vertical="center" wrapText="1"/>
    </xf>
    <xf numFmtId="0" fontId="24" fillId="4" borderId="17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16" fillId="0" borderId="0" xfId="6" applyFont="1" applyFill="1" applyBorder="1" applyAlignment="1">
      <alignment horizontal="left"/>
    </xf>
    <xf numFmtId="0" fontId="31" fillId="0" borderId="0" xfId="6" applyFont="1" applyFill="1" applyBorder="1" applyAlignment="1">
      <alignment vertical="center" wrapText="1"/>
    </xf>
    <xf numFmtId="0" fontId="16" fillId="0" borderId="11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16" fillId="0" borderId="3" xfId="6" applyFont="1" applyFill="1" applyBorder="1" applyAlignment="1">
      <alignment horizontal="left"/>
    </xf>
    <xf numFmtId="0" fontId="16" fillId="0" borderId="3" xfId="6" applyFont="1" applyFill="1" applyBorder="1" applyAlignment="1">
      <alignment horizontal="center"/>
    </xf>
    <xf numFmtId="0" fontId="4" fillId="0" borderId="0" xfId="6" applyFont="1" applyFill="1" applyBorder="1" applyAlignment="1"/>
    <xf numFmtId="0" fontId="4" fillId="5" borderId="3" xfId="0" applyFont="1" applyFill="1" applyBorder="1" applyAlignment="1">
      <alignment horizontal="left" wrapText="1"/>
    </xf>
    <xf numFmtId="0" fontId="4" fillId="0" borderId="0" xfId="1" applyFont="1" applyFill="1" applyBorder="1" applyAlignment="1">
      <alignment vertical="center"/>
    </xf>
    <xf numFmtId="0" fontId="34" fillId="0" borderId="8" xfId="3" applyFont="1" applyFill="1" applyBorder="1" applyAlignment="1">
      <alignment vertical="center" wrapText="1"/>
    </xf>
    <xf numFmtId="0" fontId="34" fillId="0" borderId="8" xfId="3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34" fillId="0" borderId="0" xfId="3" applyFont="1" applyFill="1" applyBorder="1" applyAlignment="1">
      <alignment vertical="center" wrapText="1"/>
    </xf>
    <xf numFmtId="0" fontId="34" fillId="0" borderId="7" xfId="3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left"/>
    </xf>
    <xf numFmtId="0" fontId="9" fillId="0" borderId="7" xfId="0" quotePrefix="1" applyFont="1" applyFill="1" applyBorder="1" applyAlignment="1">
      <alignment horizont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left"/>
    </xf>
    <xf numFmtId="1" fontId="10" fillId="0" borderId="7" xfId="0" applyNumberFormat="1" applyFont="1" applyFill="1" applyBorder="1" applyAlignment="1">
      <alignment horizontal="center"/>
    </xf>
    <xf numFmtId="1" fontId="10" fillId="0" borderId="7" xfId="0" quotePrefix="1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left"/>
    </xf>
    <xf numFmtId="49" fontId="10" fillId="0" borderId="10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left"/>
    </xf>
    <xf numFmtId="0" fontId="20" fillId="0" borderId="7" xfId="0" applyFont="1" applyFill="1" applyBorder="1" applyAlignment="1">
      <alignment horizontal="center"/>
    </xf>
    <xf numFmtId="0" fontId="10" fillId="0" borderId="7" xfId="0" quotePrefix="1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9" fillId="0" borderId="0" xfId="6" applyFont="1" applyFill="1" applyBorder="1" applyAlignment="1">
      <alignment horizontal="left" vertical="center" wrapText="1"/>
    </xf>
    <xf numFmtId="0" fontId="6" fillId="0" borderId="0" xfId="0" applyFont="1" applyAlignment="1">
      <alignment horizontal="right" wrapText="1"/>
    </xf>
    <xf numFmtId="0" fontId="9" fillId="0" borderId="2" xfId="6" applyFont="1" applyBorder="1" applyAlignment="1">
      <alignment horizontal="center"/>
    </xf>
    <xf numFmtId="2" fontId="11" fillId="0" borderId="0" xfId="6" applyNumberFormat="1" applyFont="1" applyBorder="1" applyAlignment="1">
      <alignment horizontal="right"/>
    </xf>
    <xf numFmtId="2" fontId="11" fillId="0" borderId="0" xfId="0" applyNumberFormat="1" applyFont="1" applyBorder="1" applyAlignment="1">
      <alignment horizontal="right"/>
    </xf>
    <xf numFmtId="0" fontId="26" fillId="0" borderId="13" xfId="0" applyFont="1" applyFill="1" applyBorder="1" applyAlignment="1">
      <alignment horizontal="left" vertical="top" wrapText="1"/>
    </xf>
    <xf numFmtId="0" fontId="26" fillId="0" borderId="14" xfId="0" applyFont="1" applyFill="1" applyBorder="1" applyAlignment="1">
      <alignment horizontal="left" vertical="top" wrapText="1"/>
    </xf>
    <xf numFmtId="0" fontId="26" fillId="0" borderId="9" xfId="0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center" wrapText="1"/>
    </xf>
    <xf numFmtId="0" fontId="9" fillId="0" borderId="2" xfId="6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9" fillId="0" borderId="1" xfId="6" applyFont="1" applyBorder="1" applyAlignment="1">
      <alignment horizontal="center"/>
    </xf>
    <xf numFmtId="0" fontId="8" fillId="0" borderId="0" xfId="6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9" fillId="0" borderId="1" xfId="6" applyFont="1" applyFill="1" applyBorder="1" applyAlignment="1">
      <alignment horizontal="center"/>
    </xf>
    <xf numFmtId="0" fontId="31" fillId="0" borderId="0" xfId="6" applyFont="1" applyFill="1" applyBorder="1" applyAlignment="1">
      <alignment horizontal="center" vertical="center" wrapText="1"/>
    </xf>
    <xf numFmtId="0" fontId="16" fillId="0" borderId="3" xfId="1" quotePrefix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3" applyFont="1" applyFill="1" applyBorder="1" applyAlignment="1">
      <alignment horizontal="left" wrapText="1"/>
    </xf>
    <xf numFmtId="0" fontId="9" fillId="0" borderId="15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0" xfId="6" applyFont="1" applyFill="1" applyBorder="1" applyAlignment="1">
      <alignment horizontal="center"/>
    </xf>
    <xf numFmtId="0" fontId="9" fillId="0" borderId="13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9" fillId="0" borderId="5" xfId="6" applyFont="1" applyBorder="1" applyAlignment="1">
      <alignment horizontal="center"/>
    </xf>
    <xf numFmtId="0" fontId="9" fillId="0" borderId="12" xfId="6" applyFont="1" applyBorder="1" applyAlignment="1">
      <alignment horizontal="center"/>
    </xf>
    <xf numFmtId="0" fontId="12" fillId="0" borderId="5" xfId="0" applyFont="1" applyFill="1" applyBorder="1" applyAlignment="1">
      <alignment horizontal="left"/>
    </xf>
    <xf numFmtId="0" fontId="22" fillId="0" borderId="5" xfId="2" applyFont="1" applyFill="1" applyBorder="1" applyAlignment="1">
      <alignment horizontal="left"/>
    </xf>
  </cellXfs>
  <cellStyles count="8">
    <cellStyle name="Hyperlink" xfId="3" builtinId="8"/>
    <cellStyle name="Normal" xfId="0" builtinId="0"/>
    <cellStyle name="Normal 2" xfId="1"/>
    <cellStyle name="Normal 3" xfId="2"/>
    <cellStyle name="Normal 3 2" xfId="6"/>
    <cellStyle name="Normal 3 3" xfId="5"/>
    <cellStyle name="Normal 3 4" xfId="4"/>
    <cellStyle name="Normal 4" xfId="7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CC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88901</xdr:rowOff>
    </xdr:from>
    <xdr:to>
      <xdr:col>2</xdr:col>
      <xdr:colOff>786357</xdr:colOff>
      <xdr:row>0</xdr:row>
      <xdr:rowOff>757710</xdr:rowOff>
    </xdr:to>
    <xdr:pic>
      <xdr:nvPicPr>
        <xdr:cNvPr id="2" name="Picture 1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800" y="88901"/>
          <a:ext cx="3709474" cy="668809"/>
        </a:xfrm>
        <a:prstGeom prst="rect">
          <a:avLst/>
        </a:prstGeom>
      </xdr:spPr>
    </xdr:pic>
    <xdr:clientData/>
  </xdr:twoCellAnchor>
  <xdr:oneCellAnchor>
    <xdr:from>
      <xdr:col>0</xdr:col>
      <xdr:colOff>66675</xdr:colOff>
      <xdr:row>39</xdr:row>
      <xdr:rowOff>85725</xdr:rowOff>
    </xdr:from>
    <xdr:ext cx="3709474" cy="668809"/>
    <xdr:pic>
      <xdr:nvPicPr>
        <xdr:cNvPr id="5" name="Picture 4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66675" y="9944100"/>
          <a:ext cx="3709474" cy="66880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88900</xdr:rowOff>
    </xdr:from>
    <xdr:to>
      <xdr:col>2</xdr:col>
      <xdr:colOff>113303</xdr:colOff>
      <xdr:row>0</xdr:row>
      <xdr:rowOff>757709</xdr:rowOff>
    </xdr:to>
    <xdr:pic>
      <xdr:nvPicPr>
        <xdr:cNvPr id="2" name="Picture 1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800" y="88900"/>
          <a:ext cx="3709474" cy="668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dstate.edu/van-d-and-barbara-b-fishback-honor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79"/>
  <sheetViews>
    <sheetView tabSelected="1" zoomScale="115" zoomScaleNormal="115" zoomScaleSheetLayoutView="90" workbookViewId="0">
      <selection activeCell="J44" sqref="J44"/>
    </sheetView>
  </sheetViews>
  <sheetFormatPr defaultColWidth="9.140625" defaultRowHeight="18" customHeight="1" x14ac:dyDescent="0.2"/>
  <cols>
    <col min="1" max="1" width="15.85546875" style="75" customWidth="1"/>
    <col min="2" max="2" width="30.5703125" style="75" customWidth="1"/>
    <col min="3" max="3" width="30.7109375" style="75" customWidth="1"/>
    <col min="4" max="6" width="4.7109375" style="73" customWidth="1"/>
    <col min="7" max="7" width="2.140625" style="73" customWidth="1"/>
    <col min="8" max="8" width="15.85546875" style="75" customWidth="1"/>
    <col min="9" max="9" width="33.5703125" style="75" customWidth="1"/>
    <col min="10" max="10" width="32.140625" style="75" customWidth="1"/>
    <col min="11" max="13" width="6.28515625" style="73" customWidth="1"/>
    <col min="14" max="14" width="6.5703125" style="73" customWidth="1"/>
    <col min="15" max="15" width="2.7109375" style="74" customWidth="1"/>
    <col min="16" max="16" width="3.7109375" style="75" customWidth="1"/>
    <col min="17" max="16384" width="9.140625" style="75"/>
  </cols>
  <sheetData>
    <row r="1" spans="1:15" s="1" customFormat="1" ht="60.75" customHeight="1" x14ac:dyDescent="0.3">
      <c r="B1" s="241"/>
      <c r="C1" s="241"/>
      <c r="D1" s="231" t="s">
        <v>197</v>
      </c>
      <c r="E1" s="231"/>
      <c r="F1" s="231"/>
      <c r="G1" s="231"/>
      <c r="H1" s="231"/>
      <c r="I1" s="231"/>
      <c r="J1" s="231"/>
      <c r="K1" s="231"/>
      <c r="L1" s="231"/>
      <c r="M1" s="231"/>
      <c r="N1" s="2"/>
      <c r="O1" s="2"/>
    </row>
    <row r="2" spans="1:15" s="1" customFormat="1" ht="17.100000000000001" customHeight="1" x14ac:dyDescent="0.2">
      <c r="A2" s="3" t="s">
        <v>0</v>
      </c>
      <c r="B2" s="242"/>
      <c r="C2" s="242"/>
      <c r="D2" s="243" t="s">
        <v>188</v>
      </c>
      <c r="E2" s="244"/>
      <c r="F2" s="244"/>
      <c r="G2" s="244"/>
      <c r="H2" s="4"/>
      <c r="I2" s="5" t="s">
        <v>189</v>
      </c>
      <c r="J2" s="245"/>
      <c r="K2" s="245"/>
      <c r="L2" s="245"/>
      <c r="M2" s="245"/>
      <c r="O2" s="6"/>
    </row>
    <row r="3" spans="1:15" s="8" customFormat="1" ht="17.100000000000001" customHeight="1" x14ac:dyDescent="0.2">
      <c r="A3" s="3" t="s">
        <v>190</v>
      </c>
      <c r="B3" s="232"/>
      <c r="C3" s="232"/>
      <c r="D3" s="233" t="s">
        <v>26</v>
      </c>
      <c r="E3" s="234"/>
      <c r="F3" s="234"/>
      <c r="G3" s="234"/>
      <c r="H3" s="7">
        <v>2</v>
      </c>
      <c r="I3" s="5" t="s">
        <v>191</v>
      </c>
      <c r="J3" s="240"/>
      <c r="K3" s="240"/>
      <c r="L3" s="240"/>
      <c r="M3" s="240"/>
    </row>
    <row r="4" spans="1:15" s="8" customFormat="1" ht="6.75" customHeight="1" x14ac:dyDescent="0.25">
      <c r="A4" s="9"/>
      <c r="D4" s="10"/>
      <c r="E4" s="10"/>
      <c r="F4" s="10"/>
      <c r="G4" s="10"/>
      <c r="H4" s="11"/>
      <c r="I4" s="12"/>
      <c r="J4" s="12"/>
      <c r="K4" s="13"/>
      <c r="L4" s="14"/>
      <c r="M4" s="14"/>
    </row>
    <row r="5" spans="1:15" s="1" customFormat="1" ht="17.100000000000001" customHeight="1" x14ac:dyDescent="0.2">
      <c r="A5" s="15" t="s">
        <v>192</v>
      </c>
      <c r="B5" s="15"/>
      <c r="C5" s="195" t="s">
        <v>262</v>
      </c>
      <c r="D5" s="16" t="s">
        <v>8</v>
      </c>
      <c r="E5" s="16" t="s">
        <v>7</v>
      </c>
      <c r="F5" s="16" t="s">
        <v>27</v>
      </c>
      <c r="G5" s="17"/>
      <c r="J5" s="195" t="s">
        <v>262</v>
      </c>
      <c r="K5" s="16" t="s">
        <v>8</v>
      </c>
      <c r="L5" s="16" t="s">
        <v>7</v>
      </c>
      <c r="M5" s="16" t="s">
        <v>27</v>
      </c>
    </row>
    <row r="6" spans="1:15" s="1" customFormat="1" ht="15.75" customHeight="1" x14ac:dyDescent="0.2">
      <c r="A6" s="15" t="s">
        <v>1</v>
      </c>
      <c r="B6" s="15" t="s">
        <v>193</v>
      </c>
      <c r="C6" s="15"/>
      <c r="D6" s="18">
        <f>SUM(D7+D8)</f>
        <v>6</v>
      </c>
      <c r="E6" s="19"/>
      <c r="F6" s="17"/>
      <c r="G6" s="17"/>
      <c r="H6" s="20" t="s">
        <v>194</v>
      </c>
      <c r="I6" s="20"/>
      <c r="K6" s="21">
        <f>SUM(K7:K30)</f>
        <v>51</v>
      </c>
      <c r="L6" s="22"/>
      <c r="M6" s="22"/>
      <c r="N6" s="23"/>
    </row>
    <row r="7" spans="1:15" s="57" customFormat="1" ht="16.5" customHeight="1" x14ac:dyDescent="0.2">
      <c r="A7" s="87" t="s">
        <v>13</v>
      </c>
      <c r="B7" s="87" t="s">
        <v>122</v>
      </c>
      <c r="C7" s="87"/>
      <c r="D7" s="88">
        <v>3</v>
      </c>
      <c r="E7" s="88"/>
      <c r="F7" s="88"/>
      <c r="G7" s="17"/>
      <c r="H7" s="123" t="s">
        <v>58</v>
      </c>
      <c r="I7" s="54" t="s">
        <v>126</v>
      </c>
      <c r="J7" s="54"/>
      <c r="K7" s="55">
        <v>3</v>
      </c>
      <c r="L7" s="55"/>
      <c r="M7" s="55"/>
      <c r="N7" s="17"/>
      <c r="O7" s="56"/>
    </row>
    <row r="8" spans="1:15" s="57" customFormat="1" ht="19.5" customHeight="1" x14ac:dyDescent="0.2">
      <c r="A8" s="87" t="s">
        <v>16</v>
      </c>
      <c r="B8" s="87" t="s">
        <v>17</v>
      </c>
      <c r="C8" s="89" t="s">
        <v>166</v>
      </c>
      <c r="D8" s="88">
        <v>3</v>
      </c>
      <c r="E8" s="88"/>
      <c r="F8" s="88"/>
      <c r="G8" s="17"/>
      <c r="H8" s="123" t="s">
        <v>209</v>
      </c>
      <c r="I8" s="54" t="s">
        <v>229</v>
      </c>
      <c r="J8" s="54"/>
      <c r="K8" s="55">
        <v>2</v>
      </c>
      <c r="L8" s="55"/>
      <c r="M8" s="55"/>
      <c r="N8" s="17"/>
      <c r="O8" s="56"/>
    </row>
    <row r="9" spans="1:15" s="57" customFormat="1" ht="18" customHeight="1" x14ac:dyDescent="0.2">
      <c r="C9" s="56"/>
      <c r="D9" s="17"/>
      <c r="E9" s="17"/>
      <c r="F9" s="17"/>
      <c r="G9" s="17"/>
      <c r="H9" s="176" t="s">
        <v>129</v>
      </c>
      <c r="I9" s="178" t="s">
        <v>130</v>
      </c>
      <c r="J9" s="179"/>
      <c r="K9" s="180">
        <v>3</v>
      </c>
      <c r="L9" s="180"/>
      <c r="M9" s="180"/>
      <c r="N9" s="17"/>
      <c r="O9" s="56"/>
    </row>
    <row r="10" spans="1:15" s="57" customFormat="1" ht="18" customHeight="1" x14ac:dyDescent="0.2">
      <c r="A10" s="61" t="s">
        <v>2</v>
      </c>
      <c r="B10" s="62" t="s">
        <v>18</v>
      </c>
      <c r="C10" s="62"/>
      <c r="D10" s="16">
        <f>SUM(D11)</f>
        <v>3</v>
      </c>
      <c r="E10" s="16"/>
      <c r="F10" s="16"/>
      <c r="G10" s="17"/>
      <c r="H10" s="177" t="s">
        <v>226</v>
      </c>
      <c r="I10" s="169" t="s">
        <v>131</v>
      </c>
      <c r="J10" s="171" t="s">
        <v>147</v>
      </c>
      <c r="K10" s="173"/>
      <c r="L10" s="173"/>
      <c r="M10" s="173"/>
      <c r="N10" s="17"/>
      <c r="O10" s="56"/>
    </row>
    <row r="11" spans="1:15" s="57" customFormat="1" ht="18" customHeight="1" x14ac:dyDescent="0.2">
      <c r="A11" s="87" t="s">
        <v>10</v>
      </c>
      <c r="B11" s="87" t="s">
        <v>123</v>
      </c>
      <c r="C11" s="87"/>
      <c r="D11" s="88">
        <v>3</v>
      </c>
      <c r="E11" s="88"/>
      <c r="F11" s="88"/>
      <c r="H11" s="124" t="s">
        <v>128</v>
      </c>
      <c r="I11" s="59" t="s">
        <v>168</v>
      </c>
      <c r="J11" s="59"/>
      <c r="K11" s="60">
        <v>3</v>
      </c>
      <c r="L11" s="60"/>
      <c r="M11" s="60"/>
      <c r="N11" s="17"/>
      <c r="O11" s="56"/>
    </row>
    <row r="12" spans="1:15" s="57" customFormat="1" ht="18" customHeight="1" x14ac:dyDescent="0.2">
      <c r="B12" s="56"/>
      <c r="C12" s="56"/>
      <c r="D12" s="17"/>
      <c r="E12" s="17"/>
      <c r="F12" s="17"/>
      <c r="G12" s="17"/>
      <c r="H12" s="124" t="s">
        <v>44</v>
      </c>
      <c r="I12" s="63" t="s">
        <v>45</v>
      </c>
      <c r="J12" s="63"/>
      <c r="K12" s="60">
        <v>3</v>
      </c>
      <c r="L12" s="60"/>
      <c r="M12" s="60"/>
      <c r="N12" s="17"/>
      <c r="O12" s="56"/>
    </row>
    <row r="13" spans="1:15" s="57" customFormat="1" ht="18" customHeight="1" x14ac:dyDescent="0.2">
      <c r="A13" s="61" t="s">
        <v>3</v>
      </c>
      <c r="B13" s="62" t="s">
        <v>19</v>
      </c>
      <c r="C13" s="64"/>
      <c r="D13" s="18">
        <f>SUM(D14:D15)</f>
        <v>6</v>
      </c>
      <c r="E13" s="65"/>
      <c r="F13" s="65"/>
      <c r="G13" s="17"/>
      <c r="H13" s="124" t="s">
        <v>46</v>
      </c>
      <c r="I13" s="63" t="s">
        <v>47</v>
      </c>
      <c r="J13" s="63"/>
      <c r="K13" s="60">
        <v>3</v>
      </c>
      <c r="L13" s="60"/>
      <c r="M13" s="60"/>
      <c r="N13" s="17"/>
      <c r="O13" s="56"/>
    </row>
    <row r="14" spans="1:15" s="57" customFormat="1" ht="18" customHeight="1" x14ac:dyDescent="0.2">
      <c r="A14" s="87" t="s">
        <v>28</v>
      </c>
      <c r="B14" s="90" t="s">
        <v>29</v>
      </c>
      <c r="C14" s="90" t="s">
        <v>39</v>
      </c>
      <c r="D14" s="88">
        <v>3</v>
      </c>
      <c r="E14" s="88"/>
      <c r="F14" s="88"/>
      <c r="G14" s="17"/>
      <c r="H14" s="123" t="s">
        <v>203</v>
      </c>
      <c r="I14" s="58" t="s">
        <v>210</v>
      </c>
      <c r="J14" s="54" t="s">
        <v>41</v>
      </c>
      <c r="K14" s="55">
        <v>1</v>
      </c>
      <c r="L14" s="55"/>
      <c r="M14" s="55"/>
      <c r="N14" s="17"/>
      <c r="O14" s="56"/>
    </row>
    <row r="15" spans="1:15" s="57" customFormat="1" ht="18" customHeight="1" x14ac:dyDescent="0.2">
      <c r="A15" s="87" t="s">
        <v>215</v>
      </c>
      <c r="B15" s="90" t="s">
        <v>216</v>
      </c>
      <c r="C15" s="90" t="s">
        <v>247</v>
      </c>
      <c r="D15" s="88">
        <v>3</v>
      </c>
      <c r="E15" s="88" t="str">
        <f>IF(ISBLANK(E55)=TRUE,"",E55)</f>
        <v/>
      </c>
      <c r="F15" s="88" t="str">
        <f>IF(ISBLANK(F55)=TRUE,"",F55)</f>
        <v/>
      </c>
      <c r="G15" s="17"/>
      <c r="H15" s="123" t="s">
        <v>48</v>
      </c>
      <c r="I15" s="54" t="s">
        <v>170</v>
      </c>
      <c r="J15" s="54" t="s">
        <v>41</v>
      </c>
      <c r="K15" s="55">
        <v>3</v>
      </c>
      <c r="L15" s="55"/>
      <c r="M15" s="55"/>
      <c r="N15" s="17"/>
      <c r="O15" s="56"/>
    </row>
    <row r="16" spans="1:15" s="57" customFormat="1" ht="18" customHeight="1" x14ac:dyDescent="0.2">
      <c r="B16" s="56"/>
      <c r="C16" s="56"/>
      <c r="D16" s="17"/>
      <c r="E16" s="17"/>
      <c r="F16" s="17"/>
      <c r="G16" s="17"/>
      <c r="H16" s="123" t="s">
        <v>49</v>
      </c>
      <c r="I16" s="54" t="s">
        <v>50</v>
      </c>
      <c r="J16" s="54" t="s">
        <v>41</v>
      </c>
      <c r="K16" s="55">
        <v>3</v>
      </c>
      <c r="L16" s="55"/>
      <c r="M16" s="55"/>
      <c r="N16" s="17"/>
      <c r="O16" s="56"/>
    </row>
    <row r="17" spans="1:21" s="57" customFormat="1" ht="18" customHeight="1" x14ac:dyDescent="0.2">
      <c r="A17" s="61" t="s">
        <v>4</v>
      </c>
      <c r="B17" s="62" t="s">
        <v>20</v>
      </c>
      <c r="C17" s="64"/>
      <c r="D17" s="18">
        <f>SUM(D18:D19)</f>
        <v>6</v>
      </c>
      <c r="E17" s="65"/>
      <c r="F17" s="65"/>
      <c r="G17" s="17"/>
      <c r="H17" s="123" t="s">
        <v>238</v>
      </c>
      <c r="I17" s="54" t="s">
        <v>51</v>
      </c>
      <c r="J17" s="54" t="s">
        <v>214</v>
      </c>
      <c r="K17" s="55">
        <v>3</v>
      </c>
      <c r="L17" s="55"/>
      <c r="M17" s="55"/>
      <c r="N17" s="17"/>
      <c r="O17" s="56"/>
    </row>
    <row r="18" spans="1:21" s="57" customFormat="1" ht="18" customHeight="1" x14ac:dyDescent="0.2">
      <c r="A18" s="87" t="s">
        <v>11</v>
      </c>
      <c r="B18" s="90" t="s">
        <v>12</v>
      </c>
      <c r="C18" s="90"/>
      <c r="D18" s="88">
        <v>3</v>
      </c>
      <c r="E18" s="88"/>
      <c r="F18" s="88"/>
      <c r="G18" s="17"/>
      <c r="H18" s="123" t="s">
        <v>164</v>
      </c>
      <c r="I18" s="54" t="s">
        <v>125</v>
      </c>
      <c r="J18" s="54" t="s">
        <v>245</v>
      </c>
      <c r="K18" s="55">
        <v>3</v>
      </c>
      <c r="L18" s="55"/>
      <c r="M18" s="55"/>
      <c r="N18" s="17"/>
      <c r="O18" s="56"/>
    </row>
    <row r="19" spans="1:21" s="57" customFormat="1" ht="17.25" customHeight="1" x14ac:dyDescent="0.2">
      <c r="A19" s="87" t="s">
        <v>11</v>
      </c>
      <c r="B19" s="87" t="s">
        <v>12</v>
      </c>
      <c r="C19" s="87"/>
      <c r="D19" s="88">
        <v>3</v>
      </c>
      <c r="E19" s="88"/>
      <c r="F19" s="88"/>
      <c r="G19" s="17"/>
      <c r="H19" s="156" t="s">
        <v>202</v>
      </c>
      <c r="I19" s="158" t="s">
        <v>132</v>
      </c>
      <c r="J19" s="159"/>
      <c r="K19" s="162">
        <v>2</v>
      </c>
      <c r="L19" s="165"/>
      <c r="M19" s="165"/>
      <c r="N19" s="17"/>
      <c r="O19" s="56"/>
    </row>
    <row r="20" spans="1:21" s="57" customFormat="1" ht="18" customHeight="1" x14ac:dyDescent="0.2">
      <c r="B20" s="56"/>
      <c r="C20" s="56"/>
      <c r="D20" s="17"/>
      <c r="E20" s="17"/>
      <c r="F20" s="17"/>
      <c r="G20" s="17"/>
      <c r="H20" s="190" t="s">
        <v>241</v>
      </c>
      <c r="I20" s="191" t="s">
        <v>133</v>
      </c>
      <c r="J20" s="161"/>
      <c r="K20" s="164"/>
      <c r="L20" s="167"/>
      <c r="M20" s="167"/>
      <c r="N20" s="17"/>
      <c r="O20" s="56"/>
    </row>
    <row r="21" spans="1:21" s="57" customFormat="1" ht="18.75" customHeight="1" x14ac:dyDescent="0.2">
      <c r="A21" s="61" t="s">
        <v>5</v>
      </c>
      <c r="B21" s="62" t="s">
        <v>21</v>
      </c>
      <c r="C21" s="62"/>
      <c r="D21" s="66">
        <f>SUM(D22)</f>
        <v>5</v>
      </c>
      <c r="E21" s="16"/>
      <c r="F21" s="16"/>
      <c r="G21" s="17"/>
      <c r="H21" s="189" t="s">
        <v>242</v>
      </c>
      <c r="I21" s="192" t="s">
        <v>134</v>
      </c>
      <c r="J21" s="160"/>
      <c r="K21" s="163"/>
      <c r="L21" s="166"/>
      <c r="M21" s="166"/>
      <c r="N21" s="17"/>
      <c r="O21" s="56"/>
    </row>
    <row r="22" spans="1:21" s="57" customFormat="1" ht="18" customHeight="1" x14ac:dyDescent="0.2">
      <c r="A22" s="87" t="str">
        <f t="shared" ref="A22" si="0">IF(ISBLANK(A49)=TRUE,"",A49)</f>
        <v>SGR #5</v>
      </c>
      <c r="B22" s="90" t="s">
        <v>15</v>
      </c>
      <c r="C22" s="90" t="s">
        <v>124</v>
      </c>
      <c r="D22" s="91">
        <v>5</v>
      </c>
      <c r="E22" s="88"/>
      <c r="F22" s="88"/>
      <c r="G22" s="17"/>
      <c r="H22" s="123" t="s">
        <v>40</v>
      </c>
      <c r="I22" s="54" t="s">
        <v>172</v>
      </c>
      <c r="J22" s="54"/>
      <c r="K22" s="55">
        <v>3</v>
      </c>
      <c r="L22" s="55"/>
      <c r="M22" s="55"/>
      <c r="N22" s="17"/>
      <c r="O22" s="56"/>
    </row>
    <row r="23" spans="1:21" s="57" customFormat="1" ht="15.75" customHeight="1" x14ac:dyDescent="0.2">
      <c r="B23" s="56"/>
      <c r="C23" s="56"/>
      <c r="D23" s="17"/>
      <c r="E23" s="17"/>
      <c r="F23" s="17"/>
      <c r="G23" s="17"/>
      <c r="H23" s="123" t="s">
        <v>244</v>
      </c>
      <c r="I23" s="54" t="s">
        <v>171</v>
      </c>
      <c r="J23" s="54"/>
      <c r="K23" s="55">
        <v>3</v>
      </c>
      <c r="L23" s="55"/>
      <c r="M23" s="55"/>
      <c r="N23" s="17"/>
      <c r="O23" s="56"/>
    </row>
    <row r="24" spans="1:21" s="57" customFormat="1" ht="18" customHeight="1" x14ac:dyDescent="0.2">
      <c r="A24" s="61" t="s">
        <v>6</v>
      </c>
      <c r="B24" s="62" t="s">
        <v>22</v>
      </c>
      <c r="C24" s="62"/>
      <c r="D24" s="18">
        <f>SUM(D25:D26)</f>
        <v>8</v>
      </c>
      <c r="E24" s="16"/>
      <c r="F24" s="16"/>
      <c r="G24" s="17"/>
      <c r="H24" s="124" t="s">
        <v>204</v>
      </c>
      <c r="I24" s="59" t="s">
        <v>42</v>
      </c>
      <c r="J24" s="59"/>
      <c r="K24" s="60">
        <v>2</v>
      </c>
      <c r="L24" s="60"/>
      <c r="M24" s="60"/>
      <c r="N24" s="17"/>
      <c r="O24" s="56"/>
    </row>
    <row r="25" spans="1:21" s="57" customFormat="1" ht="18" customHeight="1" x14ac:dyDescent="0.2">
      <c r="A25" s="92" t="s">
        <v>60</v>
      </c>
      <c r="B25" s="93" t="s">
        <v>218</v>
      </c>
      <c r="C25" s="93" t="s">
        <v>30</v>
      </c>
      <c r="D25" s="94">
        <v>4</v>
      </c>
      <c r="E25" s="94"/>
      <c r="F25" s="94"/>
      <c r="G25" s="17"/>
      <c r="H25" s="124" t="s">
        <v>205</v>
      </c>
      <c r="I25" s="63" t="s">
        <v>169</v>
      </c>
      <c r="J25" s="63"/>
      <c r="K25" s="60">
        <v>3</v>
      </c>
      <c r="L25" s="60"/>
      <c r="M25" s="60"/>
      <c r="N25" s="17"/>
      <c r="O25" s="56"/>
    </row>
    <row r="26" spans="1:21" s="57" customFormat="1" ht="24.75" customHeight="1" x14ac:dyDescent="0.2">
      <c r="A26" s="202" t="s">
        <v>167</v>
      </c>
      <c r="B26" s="95" t="s">
        <v>219</v>
      </c>
      <c r="C26" s="92" t="s">
        <v>63</v>
      </c>
      <c r="D26" s="94">
        <v>4</v>
      </c>
      <c r="E26" s="94"/>
      <c r="F26" s="94"/>
      <c r="G26" s="17"/>
      <c r="H26" s="156" t="s">
        <v>220</v>
      </c>
      <c r="I26" s="168" t="s">
        <v>173</v>
      </c>
      <c r="J26" s="168" t="s">
        <v>137</v>
      </c>
      <c r="K26" s="162">
        <v>2</v>
      </c>
      <c r="L26" s="175"/>
      <c r="M26" s="175"/>
      <c r="N26" s="17"/>
      <c r="O26" s="56"/>
    </row>
    <row r="27" spans="1:21" s="57" customFormat="1" ht="20.25" customHeight="1" x14ac:dyDescent="0.2">
      <c r="D27" s="17"/>
      <c r="E27" s="17"/>
      <c r="F27" s="17"/>
      <c r="G27" s="17"/>
      <c r="H27" s="157" t="s">
        <v>222</v>
      </c>
      <c r="I27" s="170" t="s">
        <v>225</v>
      </c>
      <c r="J27" s="172" t="s">
        <v>30</v>
      </c>
      <c r="K27" s="174"/>
      <c r="L27" s="174"/>
      <c r="M27" s="174"/>
      <c r="N27" s="17"/>
      <c r="O27" s="56"/>
      <c r="S27" s="15"/>
      <c r="T27" s="15"/>
      <c r="U27" s="67"/>
    </row>
    <row r="28" spans="1:21" s="57" customFormat="1" ht="21.75" customHeight="1" x14ac:dyDescent="0.2">
      <c r="A28" s="15" t="s">
        <v>200</v>
      </c>
      <c r="B28" s="17"/>
      <c r="C28" s="17"/>
      <c r="D28" s="206"/>
      <c r="E28" s="17"/>
      <c r="F28" s="17"/>
      <c r="G28" s="17"/>
      <c r="H28" s="155" t="s">
        <v>223</v>
      </c>
      <c r="I28" s="169" t="s">
        <v>224</v>
      </c>
      <c r="J28" s="171" t="s">
        <v>221</v>
      </c>
      <c r="K28" s="173"/>
      <c r="L28" s="173"/>
      <c r="M28" s="173"/>
      <c r="N28" s="17"/>
      <c r="O28" s="56"/>
    </row>
    <row r="29" spans="1:21" s="57" customFormat="1" ht="19.5" customHeight="1" x14ac:dyDescent="0.2">
      <c r="A29" s="207" t="s">
        <v>201</v>
      </c>
      <c r="B29" s="208"/>
      <c r="C29" s="208"/>
      <c r="D29" s="208"/>
      <c r="E29" s="208"/>
      <c r="F29" s="209"/>
      <c r="G29" s="17"/>
      <c r="H29" s="123" t="s">
        <v>56</v>
      </c>
      <c r="I29" s="54" t="s">
        <v>57</v>
      </c>
      <c r="J29" s="54"/>
      <c r="K29" s="55">
        <v>3</v>
      </c>
      <c r="L29" s="55"/>
      <c r="M29" s="55"/>
      <c r="N29" s="17"/>
      <c r="O29" s="56"/>
    </row>
    <row r="30" spans="1:21" s="57" customFormat="1" ht="19.5" customHeight="1" x14ac:dyDescent="0.2">
      <c r="A30" s="205" t="s">
        <v>227</v>
      </c>
      <c r="B30" s="203"/>
      <c r="C30" s="203"/>
      <c r="D30" s="193"/>
      <c r="E30" s="193"/>
      <c r="F30" s="194"/>
      <c r="G30" s="17"/>
      <c r="H30" s="123" t="s">
        <v>59</v>
      </c>
      <c r="I30" s="54" t="s">
        <v>206</v>
      </c>
      <c r="J30" s="54"/>
      <c r="K30" s="55">
        <v>3</v>
      </c>
      <c r="L30" s="55"/>
      <c r="M30" s="55"/>
      <c r="N30" s="17"/>
      <c r="O30" s="56"/>
    </row>
    <row r="31" spans="1:21" s="57" customFormat="1" ht="12.75" customHeight="1" x14ac:dyDescent="0.2">
      <c r="A31" s="204"/>
      <c r="B31" s="210"/>
      <c r="C31" s="210"/>
      <c r="D31" s="210"/>
      <c r="E31" s="210"/>
      <c r="F31" s="211"/>
      <c r="G31" s="17"/>
      <c r="H31" s="187"/>
      <c r="I31" s="181"/>
      <c r="J31" s="182"/>
      <c r="K31" s="152"/>
      <c r="L31" s="152"/>
      <c r="M31" s="188"/>
      <c r="N31" s="17"/>
      <c r="O31" s="56"/>
    </row>
    <row r="32" spans="1:21" s="57" customFormat="1" ht="24" customHeight="1" x14ac:dyDescent="0.2">
      <c r="A32" s="98"/>
      <c r="B32" s="69"/>
      <c r="C32" s="69"/>
      <c r="D32" s="70"/>
      <c r="E32" s="70"/>
      <c r="F32" s="99"/>
      <c r="G32" s="17"/>
      <c r="H32" s="239" t="s">
        <v>187</v>
      </c>
      <c r="I32" s="235" t="s">
        <v>176</v>
      </c>
      <c r="J32" s="236"/>
      <c r="K32" s="247">
        <v>35</v>
      </c>
      <c r="L32" s="248"/>
      <c r="M32" s="248"/>
      <c r="N32" s="17"/>
      <c r="O32" s="56"/>
    </row>
    <row r="33" spans="1:15" s="57" customFormat="1" ht="24.75" customHeight="1" x14ac:dyDescent="0.2">
      <c r="A33" s="100"/>
      <c r="B33" s="62"/>
      <c r="C33" s="71"/>
      <c r="D33" s="72"/>
      <c r="E33" s="72"/>
      <c r="F33" s="101"/>
      <c r="G33" s="17"/>
      <c r="H33" s="239"/>
      <c r="I33" s="237"/>
      <c r="J33" s="238"/>
      <c r="K33" s="247"/>
      <c r="L33" s="248"/>
      <c r="M33" s="248"/>
      <c r="N33" s="17"/>
      <c r="O33" s="56"/>
    </row>
    <row r="34" spans="1:15" s="57" customFormat="1" ht="51" customHeight="1" x14ac:dyDescent="0.2">
      <c r="A34" s="102"/>
      <c r="B34" s="69"/>
      <c r="C34" s="69"/>
      <c r="D34" s="70"/>
      <c r="E34" s="70"/>
      <c r="F34" s="99"/>
      <c r="G34" s="17"/>
      <c r="H34" s="118" t="s">
        <v>175</v>
      </c>
      <c r="I34" s="254" t="s">
        <v>207</v>
      </c>
      <c r="J34" s="255"/>
      <c r="K34" s="96"/>
      <c r="L34" s="96"/>
      <c r="M34" s="96"/>
      <c r="N34" s="17"/>
      <c r="O34" s="56"/>
    </row>
    <row r="35" spans="1:15" s="57" customFormat="1" ht="39.75" customHeight="1" x14ac:dyDescent="0.2">
      <c r="A35" s="98"/>
      <c r="B35" s="69"/>
      <c r="C35" s="69"/>
      <c r="D35" s="70"/>
      <c r="E35" s="70"/>
      <c r="F35" s="99"/>
      <c r="G35" s="17"/>
      <c r="H35" s="118" t="s">
        <v>100</v>
      </c>
      <c r="I35" s="254" t="s">
        <v>260</v>
      </c>
      <c r="J35" s="255"/>
      <c r="K35" s="96"/>
      <c r="L35" s="96"/>
      <c r="M35" s="96"/>
      <c r="N35" s="17"/>
      <c r="O35" s="56"/>
    </row>
    <row r="36" spans="1:15" s="57" customFormat="1" ht="37.5" customHeight="1" x14ac:dyDescent="0.2">
      <c r="A36" s="103"/>
      <c r="B36" s="104"/>
      <c r="C36" s="105"/>
      <c r="D36" s="106"/>
      <c r="E36" s="106"/>
      <c r="F36" s="107"/>
      <c r="G36" s="17"/>
      <c r="H36" s="118" t="s">
        <v>111</v>
      </c>
      <c r="I36" s="250" t="s">
        <v>208</v>
      </c>
      <c r="J36" s="251"/>
      <c r="K36" s="96"/>
      <c r="L36" s="96"/>
      <c r="M36" s="96"/>
      <c r="N36" s="17"/>
      <c r="O36" s="56"/>
    </row>
    <row r="37" spans="1:15" ht="52.5" customHeight="1" x14ac:dyDescent="0.2">
      <c r="A37" s="230" t="s">
        <v>198</v>
      </c>
      <c r="B37" s="230"/>
      <c r="C37" s="230"/>
      <c r="D37" s="230"/>
      <c r="E37" s="230"/>
      <c r="F37" s="230"/>
      <c r="H37" s="118" t="s">
        <v>93</v>
      </c>
      <c r="I37" s="252" t="s">
        <v>228</v>
      </c>
      <c r="J37" s="252"/>
      <c r="K37" s="96"/>
      <c r="L37" s="96"/>
      <c r="M37" s="96"/>
    </row>
    <row r="38" spans="1:15" ht="18" customHeight="1" x14ac:dyDescent="0.2">
      <c r="A38" s="183"/>
      <c r="B38" s="183"/>
      <c r="C38" s="183"/>
      <c r="D38" s="70"/>
      <c r="E38" s="70"/>
      <c r="F38" s="70"/>
      <c r="H38" s="149"/>
      <c r="I38" s="150"/>
      <c r="J38" s="97" t="s">
        <v>199</v>
      </c>
      <c r="K38" s="117">
        <f>SUM(D6,D10,D13,D17,D21,D24,K6,K32)</f>
        <v>120</v>
      </c>
      <c r="L38" s="151"/>
      <c r="M38" s="151"/>
    </row>
    <row r="39" spans="1:15" ht="8.25" customHeight="1" x14ac:dyDescent="0.2">
      <c r="A39" s="183"/>
      <c r="B39" s="183"/>
      <c r="C39" s="183"/>
      <c r="D39" s="153"/>
      <c r="E39" s="153"/>
      <c r="F39" s="120"/>
      <c r="G39" s="120"/>
      <c r="J39" s="97"/>
      <c r="K39" s="125"/>
    </row>
    <row r="40" spans="1:15" s="1" customFormat="1" ht="60.75" customHeight="1" x14ac:dyDescent="0.3">
      <c r="B40" s="241"/>
      <c r="C40" s="241"/>
      <c r="E40" s="154"/>
      <c r="F40" s="154"/>
      <c r="G40" s="154"/>
      <c r="H40" s="154"/>
      <c r="I40" s="154"/>
      <c r="J40" s="231" t="s">
        <v>197</v>
      </c>
      <c r="K40" s="231"/>
      <c r="L40" s="231"/>
      <c r="M40" s="231"/>
      <c r="N40" s="2"/>
      <c r="O40" s="2"/>
    </row>
    <row r="41" spans="1:15" s="1" customFormat="1" ht="17.100000000000001" customHeight="1" x14ac:dyDescent="0.25">
      <c r="A41" s="3" t="s">
        <v>0</v>
      </c>
      <c r="B41" s="242"/>
      <c r="C41" s="242"/>
      <c r="D41" s="243" t="s">
        <v>188</v>
      </c>
      <c r="E41" s="244"/>
      <c r="F41" s="244"/>
      <c r="G41" s="244"/>
      <c r="H41" s="121"/>
      <c r="I41" s="5" t="s">
        <v>189</v>
      </c>
      <c r="J41" s="229"/>
      <c r="K41" s="229"/>
      <c r="L41" s="229"/>
      <c r="M41" s="229"/>
      <c r="O41" s="6"/>
    </row>
    <row r="42" spans="1:15" s="8" customFormat="1" ht="17.100000000000001" customHeight="1" x14ac:dyDescent="0.2">
      <c r="A42" s="3" t="s">
        <v>190</v>
      </c>
      <c r="B42" s="232"/>
      <c r="C42" s="232"/>
      <c r="D42" s="233" t="s">
        <v>26</v>
      </c>
      <c r="E42" s="234"/>
      <c r="F42" s="234"/>
      <c r="G42" s="234"/>
      <c r="H42" s="7">
        <v>2</v>
      </c>
      <c r="I42" s="5" t="s">
        <v>191</v>
      </c>
      <c r="J42" s="245"/>
      <c r="K42" s="245"/>
      <c r="L42" s="245"/>
      <c r="M42" s="245"/>
    </row>
    <row r="43" spans="1:15" s="1" customFormat="1" ht="17.100000000000001" customHeight="1" x14ac:dyDescent="0.2">
      <c r="A43" s="108"/>
      <c r="D43" s="22"/>
      <c r="E43" s="21"/>
      <c r="F43" s="22"/>
      <c r="G43" s="109"/>
      <c r="H43" s="126"/>
      <c r="I43" s="5"/>
      <c r="J43" s="253"/>
      <c r="K43" s="253"/>
      <c r="L43" s="253"/>
      <c r="M43" s="253"/>
      <c r="N43" s="23"/>
    </row>
    <row r="44" spans="1:15" s="201" customFormat="1" ht="21.95" customHeight="1" x14ac:dyDescent="0.2">
      <c r="A44" s="197" t="s">
        <v>31</v>
      </c>
      <c r="B44" s="198"/>
      <c r="C44" s="199" t="s">
        <v>262</v>
      </c>
      <c r="D44" s="200" t="s">
        <v>8</v>
      </c>
      <c r="E44" s="200" t="s">
        <v>7</v>
      </c>
      <c r="F44" s="200" t="s">
        <v>27</v>
      </c>
      <c r="G44" s="110"/>
      <c r="H44" s="197" t="s">
        <v>32</v>
      </c>
      <c r="I44" s="197"/>
      <c r="J44" s="199" t="s">
        <v>262</v>
      </c>
      <c r="K44" s="200" t="s">
        <v>8</v>
      </c>
      <c r="L44" s="200" t="s">
        <v>7</v>
      </c>
      <c r="M44" s="200" t="s">
        <v>27</v>
      </c>
      <c r="N44" s="23"/>
    </row>
    <row r="45" spans="1:15" ht="21.95" customHeight="1" x14ac:dyDescent="0.25">
      <c r="A45" s="53" t="s">
        <v>209</v>
      </c>
      <c r="B45" s="123" t="s">
        <v>229</v>
      </c>
      <c r="C45" s="58" t="s">
        <v>41</v>
      </c>
      <c r="D45" s="135">
        <v>2</v>
      </c>
      <c r="E45" s="135"/>
      <c r="F45" s="135"/>
      <c r="G45" s="77"/>
      <c r="H45" s="58" t="s">
        <v>43</v>
      </c>
      <c r="I45" s="58" t="s">
        <v>68</v>
      </c>
      <c r="J45" s="58" t="s">
        <v>146</v>
      </c>
      <c r="K45" s="135">
        <v>3</v>
      </c>
      <c r="L45" s="135"/>
      <c r="M45" s="135"/>
      <c r="N45" s="79"/>
      <c r="O45" s="75"/>
    </row>
    <row r="46" spans="1:15" ht="21.95" customHeight="1" x14ac:dyDescent="0.2">
      <c r="A46" s="127" t="s">
        <v>13</v>
      </c>
      <c r="B46" s="128" t="s">
        <v>70</v>
      </c>
      <c r="C46" s="129"/>
      <c r="D46" s="130">
        <v>3</v>
      </c>
      <c r="E46" s="130"/>
      <c r="F46" s="130"/>
      <c r="G46" s="78"/>
      <c r="H46" s="58" t="s">
        <v>40</v>
      </c>
      <c r="I46" s="58" t="s">
        <v>172</v>
      </c>
      <c r="J46" s="58"/>
      <c r="K46" s="135">
        <v>3</v>
      </c>
      <c r="L46" s="135"/>
      <c r="M46" s="135"/>
      <c r="N46" s="76"/>
    </row>
    <row r="47" spans="1:15" ht="21.95" customHeight="1" x14ac:dyDescent="0.2">
      <c r="A47" s="58" t="s">
        <v>66</v>
      </c>
      <c r="B47" s="58" t="s">
        <v>217</v>
      </c>
      <c r="C47" s="137" t="s">
        <v>230</v>
      </c>
      <c r="D47" s="135">
        <v>1</v>
      </c>
      <c r="E47" s="135"/>
      <c r="F47" s="135"/>
      <c r="G47" s="79"/>
      <c r="H47" s="127" t="s">
        <v>28</v>
      </c>
      <c r="I47" s="128" t="s">
        <v>29</v>
      </c>
      <c r="J47" s="131" t="s">
        <v>39</v>
      </c>
      <c r="K47" s="130">
        <v>3</v>
      </c>
      <c r="L47" s="130"/>
      <c r="M47" s="130"/>
    </row>
    <row r="48" spans="1:15" ht="21.95" customHeight="1" x14ac:dyDescent="0.2">
      <c r="A48" s="58" t="s">
        <v>56</v>
      </c>
      <c r="B48" s="58" t="s">
        <v>65</v>
      </c>
      <c r="C48" s="136"/>
      <c r="D48" s="135">
        <v>3</v>
      </c>
      <c r="E48" s="135"/>
      <c r="F48" s="135"/>
      <c r="H48" s="127" t="s">
        <v>11</v>
      </c>
      <c r="I48" s="128" t="s">
        <v>12</v>
      </c>
      <c r="J48" s="129"/>
      <c r="K48" s="130">
        <v>3</v>
      </c>
      <c r="L48" s="130"/>
      <c r="M48" s="130"/>
    </row>
    <row r="49" spans="1:17" ht="21.95" customHeight="1" x14ac:dyDescent="0.2">
      <c r="A49" s="127" t="s">
        <v>14</v>
      </c>
      <c r="B49" s="128" t="s">
        <v>15</v>
      </c>
      <c r="C49" s="131" t="s">
        <v>136</v>
      </c>
      <c r="D49" s="130">
        <v>5</v>
      </c>
      <c r="E49" s="130"/>
      <c r="F49" s="130"/>
      <c r="H49" s="127" t="s">
        <v>10</v>
      </c>
      <c r="I49" s="128" t="s">
        <v>212</v>
      </c>
      <c r="J49" s="131"/>
      <c r="K49" s="130">
        <v>3</v>
      </c>
      <c r="L49" s="130"/>
      <c r="M49" s="130"/>
    </row>
    <row r="50" spans="1:17" ht="21.95" customHeight="1" x14ac:dyDescent="0.2">
      <c r="B50" s="249" t="s">
        <v>233</v>
      </c>
      <c r="C50" s="249"/>
      <c r="D50" s="113">
        <f>SUM(D45:D49)</f>
        <v>14</v>
      </c>
      <c r="I50" s="74"/>
      <c r="J50" s="74"/>
      <c r="K50" s="113">
        <f>SUM(K45:K49)</f>
        <v>15</v>
      </c>
    </row>
    <row r="51" spans="1:17" ht="13.5" customHeight="1" x14ac:dyDescent="0.2">
      <c r="B51" s="111"/>
      <c r="C51" s="111"/>
    </row>
    <row r="52" spans="1:17" ht="21.95" customHeight="1" x14ac:dyDescent="0.2">
      <c r="A52" s="114" t="s">
        <v>33</v>
      </c>
      <c r="B52" s="112"/>
      <c r="C52" s="74"/>
      <c r="H52" s="115" t="s">
        <v>34</v>
      </c>
      <c r="I52" s="116"/>
      <c r="J52" s="74"/>
    </row>
    <row r="53" spans="1:17" ht="21.95" customHeight="1" x14ac:dyDescent="0.2">
      <c r="A53" s="138" t="s">
        <v>71</v>
      </c>
      <c r="B53" s="184" t="s">
        <v>69</v>
      </c>
      <c r="C53" s="58"/>
      <c r="D53" s="135">
        <v>3</v>
      </c>
      <c r="E53" s="135"/>
      <c r="F53" s="135"/>
      <c r="H53" s="138" t="s">
        <v>58</v>
      </c>
      <c r="I53" s="139" t="s">
        <v>126</v>
      </c>
      <c r="J53" s="58"/>
      <c r="K53" s="135">
        <v>3</v>
      </c>
      <c r="L53" s="135"/>
      <c r="M53" s="135"/>
    </row>
    <row r="54" spans="1:17" ht="21.95" customHeight="1" x14ac:dyDescent="0.2">
      <c r="A54" s="132" t="s">
        <v>167</v>
      </c>
      <c r="B54" s="95" t="s">
        <v>234</v>
      </c>
      <c r="C54" s="131" t="s">
        <v>67</v>
      </c>
      <c r="D54" s="130">
        <v>4</v>
      </c>
      <c r="E54" s="130"/>
      <c r="F54" s="130"/>
      <c r="H54" s="133" t="s">
        <v>60</v>
      </c>
      <c r="I54" s="134" t="s">
        <v>72</v>
      </c>
      <c r="J54" s="131" t="s">
        <v>261</v>
      </c>
      <c r="K54" s="130">
        <v>4</v>
      </c>
      <c r="L54" s="130"/>
      <c r="M54" s="130"/>
      <c r="N54" s="75"/>
    </row>
    <row r="55" spans="1:17" ht="21.95" customHeight="1" x14ac:dyDescent="0.2">
      <c r="A55" s="131" t="s">
        <v>215</v>
      </c>
      <c r="B55" s="131" t="s">
        <v>216</v>
      </c>
      <c r="C55" s="131" t="s">
        <v>246</v>
      </c>
      <c r="D55" s="130">
        <v>3</v>
      </c>
      <c r="E55" s="130"/>
      <c r="F55" s="130"/>
      <c r="H55" s="53" t="s">
        <v>59</v>
      </c>
      <c r="I55" s="123" t="s">
        <v>75</v>
      </c>
      <c r="J55" s="58" t="s">
        <v>248</v>
      </c>
      <c r="K55" s="135">
        <v>3</v>
      </c>
      <c r="L55" s="135"/>
      <c r="M55" s="135"/>
    </row>
    <row r="56" spans="1:17" ht="21.95" customHeight="1" x14ac:dyDescent="0.2">
      <c r="A56" s="127" t="s">
        <v>16</v>
      </c>
      <c r="B56" s="128" t="s">
        <v>17</v>
      </c>
      <c r="C56" s="131" t="s">
        <v>236</v>
      </c>
      <c r="D56" s="130">
        <v>3</v>
      </c>
      <c r="E56" s="130"/>
      <c r="F56" s="130"/>
      <c r="H56" s="92" t="s">
        <v>11</v>
      </c>
      <c r="I56" s="93" t="s">
        <v>74</v>
      </c>
      <c r="J56" s="131"/>
      <c r="K56" s="130">
        <v>3</v>
      </c>
      <c r="L56" s="130"/>
      <c r="M56" s="130"/>
    </row>
    <row r="57" spans="1:17" ht="21.95" customHeight="1" x14ac:dyDescent="0.2">
      <c r="A57" s="58" t="s">
        <v>211</v>
      </c>
      <c r="B57" s="58" t="s">
        <v>235</v>
      </c>
      <c r="C57" s="58"/>
      <c r="D57" s="135">
        <v>2</v>
      </c>
      <c r="E57" s="135"/>
      <c r="F57" s="135"/>
      <c r="H57" s="138"/>
      <c r="I57" s="58" t="s">
        <v>61</v>
      </c>
      <c r="J57" s="140" t="s">
        <v>73</v>
      </c>
      <c r="K57" s="135">
        <v>3</v>
      </c>
      <c r="L57" s="135"/>
      <c r="M57" s="135"/>
    </row>
    <row r="58" spans="1:17" ht="21" customHeight="1" x14ac:dyDescent="0.2">
      <c r="B58" s="80"/>
      <c r="C58" s="74"/>
      <c r="D58" s="113">
        <f>SUM(D53:D57)</f>
        <v>15</v>
      </c>
      <c r="I58" s="74"/>
      <c r="J58" s="74"/>
      <c r="K58" s="113">
        <f>SUM(K53:K57)</f>
        <v>16</v>
      </c>
    </row>
    <row r="59" spans="1:17" ht="21.95" customHeight="1" x14ac:dyDescent="0.2">
      <c r="A59" s="115" t="s">
        <v>35</v>
      </c>
      <c r="B59" s="116"/>
      <c r="C59" s="74"/>
      <c r="H59" s="115" t="s">
        <v>36</v>
      </c>
      <c r="I59" s="116"/>
      <c r="J59" s="74"/>
    </row>
    <row r="60" spans="1:17" ht="21.95" customHeight="1" x14ac:dyDescent="0.2">
      <c r="A60" s="141" t="s">
        <v>46</v>
      </c>
      <c r="B60" s="54" t="s">
        <v>47</v>
      </c>
      <c r="C60" s="140"/>
      <c r="D60" s="135">
        <v>3</v>
      </c>
      <c r="E60" s="142"/>
      <c r="F60" s="142"/>
      <c r="H60" s="144" t="s">
        <v>44</v>
      </c>
      <c r="I60" s="148" t="s">
        <v>45</v>
      </c>
      <c r="J60" s="145"/>
      <c r="K60" s="142">
        <v>3</v>
      </c>
      <c r="L60" s="135"/>
      <c r="M60" s="135"/>
    </row>
    <row r="61" spans="1:17" ht="21.95" customHeight="1" x14ac:dyDescent="0.2">
      <c r="A61" s="144" t="s">
        <v>49</v>
      </c>
      <c r="B61" s="145" t="s">
        <v>50</v>
      </c>
      <c r="C61" s="146" t="s">
        <v>41</v>
      </c>
      <c r="D61" s="142">
        <v>3</v>
      </c>
      <c r="E61" s="142"/>
      <c r="F61" s="142"/>
      <c r="H61" s="141" t="s">
        <v>53</v>
      </c>
      <c r="I61" s="54" t="s">
        <v>54</v>
      </c>
      <c r="J61" s="186" t="s">
        <v>239</v>
      </c>
      <c r="K61" s="135">
        <v>2</v>
      </c>
      <c r="L61" s="135"/>
      <c r="M61" s="135"/>
    </row>
    <row r="62" spans="1:17" ht="21.95" customHeight="1" x14ac:dyDescent="0.2">
      <c r="A62" s="53" t="s">
        <v>205</v>
      </c>
      <c r="B62" s="185" t="s">
        <v>174</v>
      </c>
      <c r="C62" s="143"/>
      <c r="D62" s="142">
        <v>3</v>
      </c>
      <c r="E62" s="142"/>
      <c r="F62" s="142"/>
      <c r="G62" s="83"/>
      <c r="H62" s="138" t="s">
        <v>244</v>
      </c>
      <c r="I62" s="58" t="s">
        <v>240</v>
      </c>
      <c r="J62" s="140"/>
      <c r="K62" s="135">
        <v>3</v>
      </c>
      <c r="L62" s="135"/>
      <c r="M62" s="135"/>
      <c r="N62" s="83"/>
    </row>
    <row r="63" spans="1:17" ht="21.95" customHeight="1" x14ac:dyDescent="0.2">
      <c r="A63" s="53"/>
      <c r="B63" s="123" t="s">
        <v>61</v>
      </c>
      <c r="C63" s="145" t="s">
        <v>62</v>
      </c>
      <c r="D63" s="142">
        <v>3</v>
      </c>
      <c r="E63" s="142"/>
      <c r="F63" s="142"/>
      <c r="H63" s="138" t="s">
        <v>55</v>
      </c>
      <c r="I63" s="139" t="s">
        <v>232</v>
      </c>
      <c r="J63" s="147" t="s">
        <v>231</v>
      </c>
      <c r="K63" s="135">
        <v>1</v>
      </c>
      <c r="L63" s="135"/>
      <c r="M63" s="135"/>
    </row>
    <row r="64" spans="1:17" ht="21.95" customHeight="1" x14ac:dyDescent="0.2">
      <c r="A64" s="53"/>
      <c r="B64" s="123" t="s">
        <v>61</v>
      </c>
      <c r="C64" s="145" t="s">
        <v>62</v>
      </c>
      <c r="D64" s="142">
        <v>3</v>
      </c>
      <c r="E64" s="142"/>
      <c r="F64" s="142"/>
      <c r="H64" s="141"/>
      <c r="I64" s="54" t="s">
        <v>61</v>
      </c>
      <c r="J64" s="140" t="s">
        <v>62</v>
      </c>
      <c r="K64" s="135">
        <v>4</v>
      </c>
      <c r="L64" s="135"/>
      <c r="M64" s="135"/>
      <c r="Q64" s="74"/>
    </row>
    <row r="65" spans="1:16" ht="21.95" customHeight="1" x14ac:dyDescent="0.2">
      <c r="A65" s="82"/>
      <c r="B65" s="68"/>
      <c r="C65" s="84"/>
      <c r="D65" s="113">
        <f>SUM(D60:D64)</f>
        <v>15</v>
      </c>
      <c r="E65" s="81"/>
      <c r="F65" s="81"/>
      <c r="H65" s="141"/>
      <c r="I65" s="54" t="s">
        <v>61</v>
      </c>
      <c r="J65" s="58" t="s">
        <v>62</v>
      </c>
      <c r="K65" s="135">
        <v>3</v>
      </c>
      <c r="L65" s="135"/>
      <c r="M65" s="135"/>
    </row>
    <row r="66" spans="1:16" ht="21.95" customHeight="1" x14ac:dyDescent="0.2">
      <c r="I66" s="74"/>
      <c r="J66" s="74"/>
      <c r="K66" s="113">
        <f>SUM(K60:K65)</f>
        <v>16</v>
      </c>
    </row>
    <row r="67" spans="1:16" ht="21.95" customHeight="1" x14ac:dyDescent="0.2">
      <c r="A67" s="115" t="s">
        <v>37</v>
      </c>
      <c r="B67" s="116"/>
      <c r="C67" s="74"/>
      <c r="H67" s="115" t="s">
        <v>38</v>
      </c>
      <c r="I67" s="116"/>
      <c r="J67" s="74"/>
      <c r="L67" s="81"/>
      <c r="M67" s="81"/>
    </row>
    <row r="68" spans="1:16" ht="21.95" customHeight="1" x14ac:dyDescent="0.2">
      <c r="A68" s="138" t="s">
        <v>203</v>
      </c>
      <c r="B68" s="58" t="s">
        <v>52</v>
      </c>
      <c r="C68" s="58" t="s">
        <v>41</v>
      </c>
      <c r="D68" s="135">
        <v>1</v>
      </c>
      <c r="E68" s="135"/>
      <c r="F68" s="135"/>
      <c r="H68" s="144" t="s">
        <v>164</v>
      </c>
      <c r="I68" s="145" t="s">
        <v>125</v>
      </c>
      <c r="J68" s="145" t="s">
        <v>245</v>
      </c>
      <c r="K68" s="142">
        <v>3</v>
      </c>
      <c r="L68" s="142"/>
      <c r="M68" s="142"/>
      <c r="O68" s="73"/>
      <c r="P68" s="74"/>
    </row>
    <row r="69" spans="1:16" ht="21.95" customHeight="1" x14ac:dyDescent="0.2">
      <c r="A69" s="141" t="s">
        <v>48</v>
      </c>
      <c r="B69" s="54" t="s">
        <v>237</v>
      </c>
      <c r="C69" s="58" t="s">
        <v>41</v>
      </c>
      <c r="D69" s="135">
        <v>3</v>
      </c>
      <c r="E69" s="135"/>
      <c r="F69" s="135"/>
      <c r="H69" s="53"/>
      <c r="I69" s="123" t="s">
        <v>61</v>
      </c>
      <c r="J69" s="145" t="s">
        <v>62</v>
      </c>
      <c r="K69" s="142">
        <v>3</v>
      </c>
      <c r="L69" s="142"/>
      <c r="M69" s="142"/>
    </row>
    <row r="70" spans="1:16" ht="21.95" customHeight="1" x14ac:dyDescent="0.2">
      <c r="A70" s="138" t="s">
        <v>238</v>
      </c>
      <c r="B70" s="139" t="s">
        <v>51</v>
      </c>
      <c r="C70" s="58" t="s">
        <v>41</v>
      </c>
      <c r="D70" s="135">
        <v>3</v>
      </c>
      <c r="E70" s="135"/>
      <c r="F70" s="135"/>
      <c r="H70" s="53"/>
      <c r="I70" s="123" t="s">
        <v>61</v>
      </c>
      <c r="J70" s="145" t="s">
        <v>62</v>
      </c>
      <c r="K70" s="142">
        <v>3</v>
      </c>
      <c r="L70" s="142"/>
      <c r="M70" s="142"/>
    </row>
    <row r="71" spans="1:16" ht="21.95" customHeight="1" x14ac:dyDescent="0.2">
      <c r="A71" s="141"/>
      <c r="B71" s="54" t="s">
        <v>61</v>
      </c>
      <c r="C71" s="58" t="s">
        <v>62</v>
      </c>
      <c r="D71" s="135">
        <v>3</v>
      </c>
      <c r="E71" s="135"/>
      <c r="F71" s="135"/>
      <c r="H71" s="53"/>
      <c r="I71" s="123" t="s">
        <v>61</v>
      </c>
      <c r="J71" s="145" t="s">
        <v>62</v>
      </c>
      <c r="K71" s="142">
        <v>3</v>
      </c>
      <c r="L71" s="142"/>
      <c r="M71" s="142"/>
      <c r="N71" s="83"/>
    </row>
    <row r="72" spans="1:16" ht="21.95" customHeight="1" x14ac:dyDescent="0.2">
      <c r="A72" s="141"/>
      <c r="B72" s="54" t="s">
        <v>61</v>
      </c>
      <c r="C72" s="140" t="s">
        <v>62</v>
      </c>
      <c r="D72" s="135">
        <v>4</v>
      </c>
      <c r="E72" s="135"/>
      <c r="F72" s="135"/>
      <c r="H72" s="53"/>
      <c r="I72" s="53" t="s">
        <v>61</v>
      </c>
      <c r="J72" s="145" t="s">
        <v>62</v>
      </c>
      <c r="K72" s="142">
        <v>3</v>
      </c>
      <c r="L72" s="135"/>
      <c r="M72" s="135"/>
    </row>
    <row r="73" spans="1:16" ht="23.1" customHeight="1" x14ac:dyDescent="0.2">
      <c r="D73" s="113">
        <f>SUM(D68:D72)</f>
        <v>14</v>
      </c>
      <c r="H73" s="86"/>
      <c r="K73" s="113">
        <f>SUM(K68:K72)</f>
        <v>15</v>
      </c>
    </row>
    <row r="74" spans="1:16" ht="18" customHeight="1" x14ac:dyDescent="0.2">
      <c r="A74" s="85" t="s">
        <v>9</v>
      </c>
      <c r="B74" s="122" t="s">
        <v>121</v>
      </c>
      <c r="C74" s="73"/>
    </row>
    <row r="75" spans="1:16" ht="18" customHeight="1" x14ac:dyDescent="0.2">
      <c r="B75" s="196"/>
      <c r="C75" s="196"/>
      <c r="D75" s="196"/>
      <c r="E75" s="196"/>
      <c r="F75" s="196"/>
      <c r="G75" s="196"/>
      <c r="H75" s="196"/>
      <c r="I75" s="196"/>
      <c r="J75" s="97" t="s">
        <v>199</v>
      </c>
      <c r="K75" s="119">
        <f>SUM(D50,K50,D58,K58,D65,D73,K66,K73)</f>
        <v>120</v>
      </c>
      <c r="N75" s="75"/>
    </row>
    <row r="76" spans="1:16" ht="27.75" customHeight="1" x14ac:dyDescent="0.2">
      <c r="A76" s="246" t="s">
        <v>243</v>
      </c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O76" s="75"/>
    </row>
    <row r="77" spans="1:16" ht="18" customHeight="1" x14ac:dyDescent="0.2">
      <c r="A77" s="196"/>
      <c r="B77" s="196"/>
      <c r="C77" s="196"/>
      <c r="D77" s="196"/>
      <c r="E77" s="196"/>
      <c r="F77" s="196"/>
      <c r="G77" s="196"/>
      <c r="H77" s="196"/>
      <c r="I77" s="196"/>
      <c r="N77" s="75"/>
      <c r="O77" s="75"/>
    </row>
    <row r="78" spans="1:16" ht="18" customHeight="1" x14ac:dyDescent="0.2">
      <c r="G78" s="75"/>
      <c r="O78" s="75"/>
    </row>
    <row r="79" spans="1:16" ht="18" customHeight="1" x14ac:dyDescent="0.2">
      <c r="G79" s="75"/>
    </row>
  </sheetData>
  <sortState ref="H22:M23">
    <sortCondition ref="H22"/>
  </sortState>
  <mergeCells count="29">
    <mergeCell ref="A76:M76"/>
    <mergeCell ref="K32:K33"/>
    <mergeCell ref="L32:L33"/>
    <mergeCell ref="M32:M33"/>
    <mergeCell ref="B50:C50"/>
    <mergeCell ref="I36:J36"/>
    <mergeCell ref="I37:J37"/>
    <mergeCell ref="B40:C40"/>
    <mergeCell ref="B41:C41"/>
    <mergeCell ref="D41:G41"/>
    <mergeCell ref="J42:M42"/>
    <mergeCell ref="B42:C42"/>
    <mergeCell ref="D42:G42"/>
    <mergeCell ref="J43:M43"/>
    <mergeCell ref="I34:J34"/>
    <mergeCell ref="I35:J35"/>
    <mergeCell ref="B1:C1"/>
    <mergeCell ref="D1:M1"/>
    <mergeCell ref="B2:C2"/>
    <mergeCell ref="D2:G2"/>
    <mergeCell ref="J2:M2"/>
    <mergeCell ref="J41:M41"/>
    <mergeCell ref="A37:F37"/>
    <mergeCell ref="J40:M40"/>
    <mergeCell ref="B3:C3"/>
    <mergeCell ref="D3:G3"/>
    <mergeCell ref="I32:J33"/>
    <mergeCell ref="H32:H33"/>
    <mergeCell ref="J3:M3"/>
  </mergeCells>
  <conditionalFormatting sqref="F62:F64 M48:M49 F55 F58 M56:M58 F47 M61:M64 F68:F72 M67:M71">
    <cfRule type="cellIs" dxfId="2" priority="3" operator="between">
      <formula>"F"</formula>
      <formula>"F"</formula>
    </cfRule>
  </conditionalFormatting>
  <conditionalFormatting sqref="F56 F61 F46 M59:M60 M45:M46 F48:F50 F65 M54:M55">
    <cfRule type="cellIs" dxfId="1" priority="2" operator="between">
      <formula>"D"</formula>
      <formula>"F"</formula>
    </cfRule>
  </conditionalFormatting>
  <conditionalFormatting sqref="F57">
    <cfRule type="cellIs" dxfId="0" priority="1" operator="between">
      <formula>"F"</formula>
      <formula>"F"</formula>
    </cfRule>
  </conditionalFormatting>
  <hyperlinks>
    <hyperlink ref="A30" r:id="rId1"/>
  </hyperlinks>
  <printOptions horizontalCentered="1" verticalCentered="1"/>
  <pageMargins left="0.25" right="0.25" top="0.25" bottom="0.25" header="0.25" footer="0.25"/>
  <pageSetup scale="69" fitToHeight="0" orientation="landscape" r:id="rId2"/>
  <rowBreaks count="1" manualBreakCount="1">
    <brk id="39" max="12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O56"/>
  <sheetViews>
    <sheetView zoomScaleNormal="100" workbookViewId="0">
      <selection activeCell="D1" sqref="D1:M1"/>
    </sheetView>
  </sheetViews>
  <sheetFormatPr defaultColWidth="9.140625" defaultRowHeight="15" x14ac:dyDescent="0.25"/>
  <cols>
    <col min="1" max="1" width="15.7109375" style="24" customWidth="1"/>
    <col min="2" max="2" width="40.85546875" style="24" customWidth="1"/>
    <col min="3" max="3" width="52.5703125" style="24" customWidth="1"/>
    <col min="4" max="4" width="9.140625" style="35"/>
    <col min="5" max="16384" width="9.140625" style="24"/>
  </cols>
  <sheetData>
    <row r="1" spans="1:15" s="1" customFormat="1" ht="60.75" customHeight="1" x14ac:dyDescent="0.3">
      <c r="B1" s="241"/>
      <c r="C1" s="241"/>
      <c r="D1" s="231" t="s">
        <v>197</v>
      </c>
      <c r="E1" s="231"/>
      <c r="F1" s="231"/>
      <c r="G1" s="231"/>
      <c r="H1" s="231"/>
      <c r="I1" s="231"/>
      <c r="J1" s="231"/>
      <c r="K1" s="231"/>
      <c r="L1" s="231"/>
      <c r="M1" s="231"/>
      <c r="N1" s="2"/>
      <c r="O1" s="2"/>
    </row>
    <row r="2" spans="1:15" s="1" customFormat="1" ht="17.100000000000001" customHeight="1" thickBot="1" x14ac:dyDescent="0.25">
      <c r="A2" s="3" t="s">
        <v>0</v>
      </c>
      <c r="B2" s="260"/>
      <c r="C2" s="260"/>
      <c r="D2" s="243" t="s">
        <v>188</v>
      </c>
      <c r="E2" s="244"/>
      <c r="F2" s="244"/>
      <c r="G2" s="244"/>
      <c r="H2" s="4"/>
      <c r="I2" s="5" t="s">
        <v>189</v>
      </c>
      <c r="J2" s="245"/>
      <c r="K2" s="245"/>
      <c r="L2" s="245"/>
      <c r="M2" s="245"/>
      <c r="O2" s="6"/>
    </row>
    <row r="3" spans="1:15" s="8" customFormat="1" ht="17.100000000000001" customHeight="1" thickBot="1" x14ac:dyDescent="0.25">
      <c r="A3" s="3" t="s">
        <v>190</v>
      </c>
      <c r="B3" s="261"/>
      <c r="C3" s="261"/>
      <c r="D3" s="233" t="s">
        <v>26</v>
      </c>
      <c r="E3" s="234"/>
      <c r="F3" s="234"/>
      <c r="G3" s="234"/>
      <c r="H3" s="7">
        <v>2</v>
      </c>
      <c r="I3" s="5" t="s">
        <v>191</v>
      </c>
      <c r="J3" s="240"/>
      <c r="K3" s="240"/>
      <c r="L3" s="240"/>
      <c r="M3" s="240"/>
    </row>
    <row r="4" spans="1:15" s="8" customFormat="1" ht="6.75" customHeight="1" x14ac:dyDescent="0.25">
      <c r="A4" s="9"/>
      <c r="D4" s="10"/>
      <c r="E4" s="10"/>
      <c r="F4" s="10"/>
      <c r="G4" s="10"/>
      <c r="H4" s="11"/>
      <c r="I4" s="12"/>
      <c r="J4" s="12"/>
      <c r="K4" s="13"/>
      <c r="L4" s="14"/>
      <c r="M4" s="14"/>
    </row>
    <row r="5" spans="1:15" ht="18" customHeight="1" thickBot="1" x14ac:dyDescent="0.35">
      <c r="A5" s="256" t="s">
        <v>127</v>
      </c>
      <c r="B5" s="256"/>
      <c r="C5" s="256"/>
      <c r="D5" s="256"/>
    </row>
    <row r="6" spans="1:15" ht="18" customHeight="1" thickTop="1" x14ac:dyDescent="0.3">
      <c r="A6" s="25"/>
      <c r="B6" s="25"/>
      <c r="C6" s="25"/>
      <c r="D6" s="25"/>
    </row>
    <row r="7" spans="1:15" ht="15" customHeight="1" thickBot="1" x14ac:dyDescent="0.3">
      <c r="A7" s="262" t="s">
        <v>23</v>
      </c>
      <c r="B7" s="262" t="s">
        <v>24</v>
      </c>
      <c r="C7" s="263" t="s">
        <v>263</v>
      </c>
      <c r="D7" s="26" t="s">
        <v>25</v>
      </c>
    </row>
    <row r="8" spans="1:15" s="31" customFormat="1" ht="15" customHeight="1" x14ac:dyDescent="0.3">
      <c r="A8" s="27" t="s">
        <v>175</v>
      </c>
      <c r="B8" s="28"/>
      <c r="C8" s="29"/>
      <c r="D8" s="30"/>
    </row>
    <row r="9" spans="1:15" s="31" customFormat="1" ht="15" customHeight="1" x14ac:dyDescent="0.2">
      <c r="A9" s="219" t="s">
        <v>78</v>
      </c>
      <c r="B9" s="51" t="s">
        <v>79</v>
      </c>
      <c r="C9" s="29" t="s">
        <v>58</v>
      </c>
      <c r="D9" s="225">
        <v>3</v>
      </c>
    </row>
    <row r="10" spans="1:15" s="31" customFormat="1" ht="15" customHeight="1" x14ac:dyDescent="0.2">
      <c r="A10" s="226" t="s">
        <v>80</v>
      </c>
      <c r="B10" s="33" t="s">
        <v>81</v>
      </c>
      <c r="C10" s="29" t="s">
        <v>30</v>
      </c>
      <c r="D10" s="227">
        <v>3</v>
      </c>
    </row>
    <row r="11" spans="1:15" s="31" customFormat="1" ht="15" customHeight="1" x14ac:dyDescent="0.2">
      <c r="A11" s="219" t="s">
        <v>82</v>
      </c>
      <c r="B11" s="51" t="s">
        <v>83</v>
      </c>
      <c r="C11" s="32" t="s">
        <v>84</v>
      </c>
      <c r="D11" s="225">
        <v>3</v>
      </c>
    </row>
    <row r="12" spans="1:15" s="31" customFormat="1" ht="15" customHeight="1" x14ac:dyDescent="0.2">
      <c r="A12" s="219" t="s">
        <v>85</v>
      </c>
      <c r="B12" s="51" t="s">
        <v>86</v>
      </c>
      <c r="C12" s="32" t="s">
        <v>145</v>
      </c>
      <c r="D12" s="225">
        <v>3</v>
      </c>
    </row>
    <row r="13" spans="1:15" s="31" customFormat="1" ht="15" customHeight="1" x14ac:dyDescent="0.2">
      <c r="A13" s="219" t="s">
        <v>87</v>
      </c>
      <c r="B13" s="51" t="s">
        <v>88</v>
      </c>
      <c r="C13" s="29" t="s">
        <v>153</v>
      </c>
      <c r="D13" s="225">
        <v>3</v>
      </c>
    </row>
    <row r="14" spans="1:15" s="31" customFormat="1" ht="15" customHeight="1" x14ac:dyDescent="0.2">
      <c r="A14" s="219" t="s">
        <v>89</v>
      </c>
      <c r="B14" s="51" t="s">
        <v>90</v>
      </c>
      <c r="C14" s="29" t="s">
        <v>41</v>
      </c>
      <c r="D14" s="228">
        <v>3</v>
      </c>
    </row>
    <row r="15" spans="1:15" s="31" customFormat="1" ht="15" customHeight="1" x14ac:dyDescent="0.2">
      <c r="A15" s="219" t="s">
        <v>76</v>
      </c>
      <c r="B15" s="51" t="s">
        <v>77</v>
      </c>
      <c r="C15" s="29"/>
      <c r="D15" s="225">
        <v>3</v>
      </c>
    </row>
    <row r="16" spans="1:15" s="31" customFormat="1" ht="15" customHeight="1" x14ac:dyDescent="0.2">
      <c r="A16" s="219"/>
      <c r="B16" s="51" t="s">
        <v>91</v>
      </c>
      <c r="C16" s="51" t="s">
        <v>157</v>
      </c>
      <c r="D16" s="225">
        <v>12</v>
      </c>
    </row>
    <row r="17" spans="1:4" s="31" customFormat="1" ht="15" customHeight="1" x14ac:dyDescent="0.2">
      <c r="A17" s="226"/>
      <c r="B17" s="33" t="s">
        <v>92</v>
      </c>
      <c r="C17" s="33" t="s">
        <v>148</v>
      </c>
      <c r="D17" s="227">
        <v>2</v>
      </c>
    </row>
    <row r="18" spans="1:4" s="31" customFormat="1" ht="15" customHeight="1" x14ac:dyDescent="0.25">
      <c r="A18" s="34"/>
      <c r="B18" s="35"/>
      <c r="C18" s="36"/>
      <c r="D18" s="30"/>
    </row>
    <row r="19" spans="1:4" s="31" customFormat="1" ht="15" customHeight="1" x14ac:dyDescent="0.3">
      <c r="A19" s="37" t="s">
        <v>93</v>
      </c>
      <c r="B19" s="38"/>
      <c r="C19" s="39"/>
      <c r="D19" s="40"/>
    </row>
    <row r="20" spans="1:4" s="31" customFormat="1" ht="15" customHeight="1" x14ac:dyDescent="0.2">
      <c r="A20" s="214" t="s">
        <v>80</v>
      </c>
      <c r="B20" s="39" t="s">
        <v>81</v>
      </c>
      <c r="C20" s="29" t="s">
        <v>30</v>
      </c>
      <c r="D20" s="213">
        <v>3</v>
      </c>
    </row>
    <row r="21" spans="1:4" s="31" customFormat="1" ht="15" customHeight="1" x14ac:dyDescent="0.2">
      <c r="A21" s="214" t="s">
        <v>82</v>
      </c>
      <c r="B21" s="39" t="s">
        <v>83</v>
      </c>
      <c r="C21" s="41" t="s">
        <v>84</v>
      </c>
      <c r="D21" s="213">
        <v>3</v>
      </c>
    </row>
    <row r="22" spans="1:4" s="31" customFormat="1" ht="26.25" customHeight="1" x14ac:dyDescent="0.2">
      <c r="A22" s="212" t="s">
        <v>181</v>
      </c>
      <c r="B22" s="44" t="s">
        <v>182</v>
      </c>
      <c r="C22" s="39"/>
      <c r="D22" s="224" t="s">
        <v>158</v>
      </c>
    </row>
    <row r="23" spans="1:4" s="31" customFormat="1" ht="15" customHeight="1" x14ac:dyDescent="0.2">
      <c r="A23" s="214" t="s">
        <v>213</v>
      </c>
      <c r="B23" s="39" t="s">
        <v>97</v>
      </c>
      <c r="C23" s="29" t="s">
        <v>179</v>
      </c>
      <c r="D23" s="213">
        <v>3</v>
      </c>
    </row>
    <row r="24" spans="1:4" s="31" customFormat="1" ht="15" customHeight="1" x14ac:dyDescent="0.2">
      <c r="A24" s="214" t="s">
        <v>154</v>
      </c>
      <c r="B24" s="39" t="s">
        <v>94</v>
      </c>
      <c r="C24" s="29" t="s">
        <v>149</v>
      </c>
      <c r="D24" s="213">
        <v>3</v>
      </c>
    </row>
    <row r="25" spans="1:4" s="31" customFormat="1" ht="15" customHeight="1" x14ac:dyDescent="0.2">
      <c r="A25" s="214" t="s">
        <v>95</v>
      </c>
      <c r="B25" s="39" t="s">
        <v>96</v>
      </c>
      <c r="C25" s="32" t="s">
        <v>138</v>
      </c>
      <c r="D25" s="213">
        <v>3</v>
      </c>
    </row>
    <row r="26" spans="1:4" s="31" customFormat="1" ht="15" customHeight="1" x14ac:dyDescent="0.2">
      <c r="A26" s="214" t="s">
        <v>177</v>
      </c>
      <c r="B26" s="39" t="s">
        <v>178</v>
      </c>
      <c r="C26" s="29" t="s">
        <v>195</v>
      </c>
      <c r="D26" s="213">
        <v>3</v>
      </c>
    </row>
    <row r="27" spans="1:4" s="31" customFormat="1" ht="15" customHeight="1" x14ac:dyDescent="0.2">
      <c r="A27" s="214"/>
      <c r="B27" s="39" t="s">
        <v>98</v>
      </c>
      <c r="C27" s="39" t="s">
        <v>157</v>
      </c>
      <c r="D27" s="224" t="s">
        <v>159</v>
      </c>
    </row>
    <row r="28" spans="1:4" s="31" customFormat="1" ht="15" customHeight="1" x14ac:dyDescent="0.2">
      <c r="A28" s="214"/>
      <c r="B28" s="39" t="s">
        <v>99</v>
      </c>
      <c r="C28" s="39" t="s">
        <v>156</v>
      </c>
      <c r="D28" s="213">
        <v>2</v>
      </c>
    </row>
    <row r="29" spans="1:4" s="31" customFormat="1" ht="15" customHeight="1" x14ac:dyDescent="0.25">
      <c r="A29" s="257"/>
      <c r="B29" s="258"/>
      <c r="C29" s="258"/>
      <c r="D29" s="259"/>
    </row>
    <row r="30" spans="1:4" s="31" customFormat="1" ht="15" customHeight="1" x14ac:dyDescent="0.3">
      <c r="A30" s="42" t="s">
        <v>100</v>
      </c>
      <c r="C30" s="43"/>
      <c r="D30" s="30"/>
    </row>
    <row r="31" spans="1:4" s="31" customFormat="1" ht="27.75" customHeight="1" x14ac:dyDescent="0.2">
      <c r="A31" s="212" t="s">
        <v>251</v>
      </c>
      <c r="B31" s="44" t="s">
        <v>252</v>
      </c>
      <c r="C31" s="41" t="s">
        <v>180</v>
      </c>
      <c r="D31" s="213">
        <v>3</v>
      </c>
    </row>
    <row r="32" spans="1:4" s="31" customFormat="1" ht="15" customHeight="1" x14ac:dyDescent="0.2">
      <c r="A32" s="214" t="s">
        <v>101</v>
      </c>
      <c r="B32" s="39" t="s">
        <v>102</v>
      </c>
      <c r="C32" s="45"/>
      <c r="D32" s="213">
        <v>3</v>
      </c>
    </row>
    <row r="33" spans="1:4" s="31" customFormat="1" ht="15" customHeight="1" x14ac:dyDescent="0.2">
      <c r="A33" s="214" t="s">
        <v>135</v>
      </c>
      <c r="B33" s="39" t="s">
        <v>253</v>
      </c>
      <c r="C33" s="41" t="s">
        <v>141</v>
      </c>
      <c r="D33" s="213">
        <v>4</v>
      </c>
    </row>
    <row r="34" spans="1:4" s="31" customFormat="1" ht="15" customHeight="1" x14ac:dyDescent="0.2">
      <c r="A34" s="214" t="s">
        <v>140</v>
      </c>
      <c r="B34" s="39" t="s">
        <v>103</v>
      </c>
      <c r="C34" s="29" t="s">
        <v>142</v>
      </c>
      <c r="D34" s="213">
        <v>3</v>
      </c>
    </row>
    <row r="35" spans="1:4" s="31" customFormat="1" ht="15" customHeight="1" x14ac:dyDescent="0.2">
      <c r="A35" s="214" t="s">
        <v>104</v>
      </c>
      <c r="B35" s="39" t="s">
        <v>105</v>
      </c>
      <c r="C35" s="29" t="s">
        <v>161</v>
      </c>
      <c r="D35" s="213">
        <v>2</v>
      </c>
    </row>
    <row r="36" spans="1:4" s="31" customFormat="1" ht="15" customHeight="1" x14ac:dyDescent="0.2">
      <c r="A36" s="214" t="s">
        <v>183</v>
      </c>
      <c r="B36" s="39" t="s">
        <v>110</v>
      </c>
      <c r="C36" s="46"/>
      <c r="D36" s="213">
        <v>3</v>
      </c>
    </row>
    <row r="37" spans="1:4" s="31" customFormat="1" ht="15" customHeight="1" x14ac:dyDescent="0.2">
      <c r="A37" s="214" t="s">
        <v>162</v>
      </c>
      <c r="B37" s="39" t="s">
        <v>108</v>
      </c>
      <c r="C37" s="39" t="s">
        <v>109</v>
      </c>
      <c r="D37" s="213">
        <v>3</v>
      </c>
    </row>
    <row r="38" spans="1:4" s="47" customFormat="1" ht="15" customHeight="1" x14ac:dyDescent="0.25">
      <c r="A38" s="214" t="s">
        <v>255</v>
      </c>
      <c r="B38" s="39" t="s">
        <v>120</v>
      </c>
      <c r="C38" s="32" t="s">
        <v>165</v>
      </c>
      <c r="D38" s="213">
        <v>3</v>
      </c>
    </row>
    <row r="39" spans="1:4" s="47" customFormat="1" ht="15" customHeight="1" x14ac:dyDescent="0.25">
      <c r="A39" s="214" t="s">
        <v>256</v>
      </c>
      <c r="B39" s="39" t="s">
        <v>257</v>
      </c>
      <c r="C39" s="32"/>
      <c r="D39" s="213">
        <v>3</v>
      </c>
    </row>
    <row r="40" spans="1:4" s="31" customFormat="1" ht="15" customHeight="1" x14ac:dyDescent="0.2">
      <c r="A40" s="214" t="s">
        <v>213</v>
      </c>
      <c r="B40" s="39" t="s">
        <v>107</v>
      </c>
      <c r="C40" s="29" t="s">
        <v>150</v>
      </c>
      <c r="D40" s="215">
        <v>3</v>
      </c>
    </row>
    <row r="41" spans="1:4" s="31" customFormat="1" ht="15" customHeight="1" x14ac:dyDescent="0.2">
      <c r="A41" s="214" t="s">
        <v>184</v>
      </c>
      <c r="B41" s="39" t="s">
        <v>106</v>
      </c>
      <c r="C41" s="29" t="s">
        <v>139</v>
      </c>
      <c r="D41" s="213">
        <v>3</v>
      </c>
    </row>
    <row r="42" spans="1:4" s="31" customFormat="1" ht="15" customHeight="1" x14ac:dyDescent="0.2">
      <c r="A42" s="214"/>
      <c r="B42" s="39" t="s">
        <v>91</v>
      </c>
      <c r="C42" s="39" t="s">
        <v>258</v>
      </c>
      <c r="D42" s="213">
        <v>2</v>
      </c>
    </row>
    <row r="43" spans="1:4" s="31" customFormat="1" ht="15" customHeight="1" x14ac:dyDescent="0.25">
      <c r="A43" s="48"/>
      <c r="D43" s="30"/>
    </row>
    <row r="44" spans="1:4" s="31" customFormat="1" ht="15" customHeight="1" x14ac:dyDescent="0.3">
      <c r="A44" s="42" t="s">
        <v>111</v>
      </c>
      <c r="C44" s="49"/>
      <c r="D44" s="30"/>
    </row>
    <row r="45" spans="1:4" s="31" customFormat="1" ht="27.75" customHeight="1" x14ac:dyDescent="0.2">
      <c r="A45" s="216" t="s">
        <v>250</v>
      </c>
      <c r="B45" s="217" t="s">
        <v>249</v>
      </c>
      <c r="C45" s="39"/>
      <c r="D45" s="218" t="s">
        <v>158</v>
      </c>
    </row>
    <row r="46" spans="1:4" s="31" customFormat="1" ht="15" customHeight="1" x14ac:dyDescent="0.2">
      <c r="A46" s="219" t="s">
        <v>112</v>
      </c>
      <c r="B46" s="51" t="s">
        <v>113</v>
      </c>
      <c r="C46" s="45"/>
      <c r="D46" s="220">
        <v>3</v>
      </c>
    </row>
    <row r="47" spans="1:4" s="31" customFormat="1" ht="15" customHeight="1" x14ac:dyDescent="0.2">
      <c r="A47" s="219" t="s">
        <v>185</v>
      </c>
      <c r="B47" s="51" t="s">
        <v>186</v>
      </c>
      <c r="C47" s="50"/>
      <c r="D47" s="221">
        <v>3</v>
      </c>
    </row>
    <row r="48" spans="1:4" s="31" customFormat="1" ht="15" customHeight="1" x14ac:dyDescent="0.2">
      <c r="A48" s="219" t="s">
        <v>89</v>
      </c>
      <c r="B48" s="51" t="s">
        <v>90</v>
      </c>
      <c r="C48" s="51" t="s">
        <v>41</v>
      </c>
      <c r="D48" s="220">
        <v>3</v>
      </c>
    </row>
    <row r="49" spans="1:4" ht="15" customHeight="1" x14ac:dyDescent="0.25">
      <c r="A49" s="219" t="s">
        <v>117</v>
      </c>
      <c r="B49" s="51" t="s">
        <v>118</v>
      </c>
      <c r="C49" s="29" t="s">
        <v>254</v>
      </c>
      <c r="D49" s="221">
        <v>5</v>
      </c>
    </row>
    <row r="50" spans="1:4" ht="15" customHeight="1" x14ac:dyDescent="0.25">
      <c r="A50" s="219" t="s">
        <v>151</v>
      </c>
      <c r="B50" s="51" t="s">
        <v>152</v>
      </c>
      <c r="C50" s="29" t="s">
        <v>196</v>
      </c>
      <c r="D50" s="220">
        <v>4</v>
      </c>
    </row>
    <row r="51" spans="1:4" ht="15" customHeight="1" x14ac:dyDescent="0.25">
      <c r="A51" s="219" t="s">
        <v>143</v>
      </c>
      <c r="B51" s="51" t="s">
        <v>114</v>
      </c>
      <c r="C51" s="50" t="s">
        <v>115</v>
      </c>
      <c r="D51" s="221">
        <v>4</v>
      </c>
    </row>
    <row r="52" spans="1:4" ht="15" customHeight="1" x14ac:dyDescent="0.25">
      <c r="A52" s="219" t="s">
        <v>144</v>
      </c>
      <c r="B52" s="51" t="s">
        <v>116</v>
      </c>
      <c r="C52" s="29" t="s">
        <v>155</v>
      </c>
      <c r="D52" s="221">
        <v>4</v>
      </c>
    </row>
    <row r="53" spans="1:4" ht="15" customHeight="1" x14ac:dyDescent="0.25">
      <c r="A53" s="219" t="s">
        <v>163</v>
      </c>
      <c r="B53" s="51" t="s">
        <v>119</v>
      </c>
      <c r="C53" s="29" t="s">
        <v>64</v>
      </c>
      <c r="D53" s="220">
        <v>2</v>
      </c>
    </row>
    <row r="54" spans="1:4" ht="15" customHeight="1" x14ac:dyDescent="0.25">
      <c r="A54" s="222"/>
      <c r="B54" s="52" t="s">
        <v>91</v>
      </c>
      <c r="C54" s="52" t="s">
        <v>259</v>
      </c>
      <c r="D54" s="223" t="s">
        <v>160</v>
      </c>
    </row>
    <row r="55" spans="1:4" ht="15" customHeight="1" x14ac:dyDescent="0.25">
      <c r="C55" s="31"/>
    </row>
    <row r="56" spans="1:4" x14ac:dyDescent="0.25">
      <c r="C56" s="31"/>
    </row>
  </sheetData>
  <sortState ref="A20:D26">
    <sortCondition ref="A20"/>
  </sortState>
  <mergeCells count="10">
    <mergeCell ref="A5:D5"/>
    <mergeCell ref="A29:D29"/>
    <mergeCell ref="B1:C1"/>
    <mergeCell ref="D1:M1"/>
    <mergeCell ref="B2:C2"/>
    <mergeCell ref="D2:G2"/>
    <mergeCell ref="J2:M2"/>
    <mergeCell ref="B3:C3"/>
    <mergeCell ref="D3:G3"/>
    <mergeCell ref="J3:M3"/>
  </mergeCells>
  <pageMargins left="0.25" right="0.25" top="0.25" bottom="0.25" header="0.5" footer="0.5"/>
  <pageSetup scale="5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D1EF4E-596C-48A8-9BA0-42E79703AE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FF13ADA-A522-41E9-8BA9-D1198C79D48E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AST</vt:lpstr>
      <vt:lpstr>Emphasis Credit Options</vt:lpstr>
      <vt:lpstr>AST!Print_Area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2017-05-22T19:51:50Z</cp:lastPrinted>
  <dcterms:created xsi:type="dcterms:W3CDTF">2011-09-23T19:24:55Z</dcterms:created>
  <dcterms:modified xsi:type="dcterms:W3CDTF">2017-06-01T18:52:58Z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