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VPAcAff\curriculum\Academic Advising Guide Sheets\2017-2018 Guide Sheets\ABS\"/>
    </mc:Choice>
  </mc:AlternateContent>
  <bookViews>
    <workbookView xWindow="0" yWindow="0" windowWidth="19200" windowHeight="11460"/>
  </bookViews>
  <sheets>
    <sheet name="Ag Sci 4yr plan with 4 Minors" sheetId="5" r:id="rId1"/>
  </sheets>
  <definedNames>
    <definedName name="_xlnm.Print_Area" localSheetId="0">'Ag Sci 4yr plan with 4 Minors'!$A$1:$M$91</definedName>
  </definedNames>
  <calcPr calcId="162913"/>
</workbook>
</file>

<file path=xl/calcChain.xml><?xml version="1.0" encoding="utf-8"?>
<calcChain xmlns="http://schemas.openxmlformats.org/spreadsheetml/2006/main">
  <c r="D63" i="5" l="1"/>
  <c r="K63" i="5"/>
  <c r="K6" i="5"/>
  <c r="D70" i="5" l="1"/>
  <c r="D84" i="5" l="1"/>
  <c r="D24" i="5" l="1"/>
  <c r="D21" i="5" l="1"/>
  <c r="D17" i="5"/>
  <c r="D13" i="5"/>
  <c r="D10" i="5"/>
  <c r="K52" i="5" l="1"/>
  <c r="K84" i="5"/>
  <c r="D77" i="5"/>
  <c r="K77" i="5"/>
  <c r="K70" i="5"/>
  <c r="K86" i="5" l="1"/>
</calcChain>
</file>

<file path=xl/sharedStrings.xml><?xml version="1.0" encoding="utf-8"?>
<sst xmlns="http://schemas.openxmlformats.org/spreadsheetml/2006/main" count="309" uniqueCount="247">
  <si>
    <t>Student</t>
  </si>
  <si>
    <t>SGR Goal 1</t>
  </si>
  <si>
    <t>Written Communication</t>
  </si>
  <si>
    <t>SGR Goal 2</t>
  </si>
  <si>
    <t>Oral Communication</t>
  </si>
  <si>
    <t>SGR Goal 3</t>
  </si>
  <si>
    <t>Social Sciences/Diversity (2 Disciplines)</t>
  </si>
  <si>
    <t>SGR Goal 4</t>
  </si>
  <si>
    <t>Humanities and Arts/Diversity (2 Disciplines)</t>
  </si>
  <si>
    <t>SGR Goal 5</t>
  </si>
  <si>
    <t>Mathematics</t>
  </si>
  <si>
    <t>SGR Goal 6</t>
  </si>
  <si>
    <t>Natural Sciences</t>
  </si>
  <si>
    <t>SEM</t>
  </si>
  <si>
    <t>CR</t>
  </si>
  <si>
    <t>SGR courses</t>
  </si>
  <si>
    <t>Minimum GPA</t>
  </si>
  <si>
    <t>SPCM 101</t>
  </si>
  <si>
    <t>SGR #3</t>
  </si>
  <si>
    <t>ENGL 101</t>
  </si>
  <si>
    <t>SGR #4</t>
  </si>
  <si>
    <t>ENGL 201</t>
  </si>
  <si>
    <t>Student ID #</t>
  </si>
  <si>
    <t>Composition I</t>
  </si>
  <si>
    <t>Composition II</t>
  </si>
  <si>
    <t>Fundamentals of Speech</t>
  </si>
  <si>
    <t>ECON 201 or 202</t>
  </si>
  <si>
    <t>Social Sciences/Diversity Choice</t>
  </si>
  <si>
    <t>Humanities/Arts Diversity Choice</t>
  </si>
  <si>
    <t>BIOL 101-101L</t>
  </si>
  <si>
    <t>Biology Survey I and Lab</t>
  </si>
  <si>
    <t>BIOL 103-103L</t>
  </si>
  <si>
    <t>Biology Survey II and Lab</t>
  </si>
  <si>
    <t>PS 213-213L</t>
  </si>
  <si>
    <t>Soils and Lab</t>
  </si>
  <si>
    <t>Major/College Requirements</t>
  </si>
  <si>
    <t>AS 101-101L</t>
  </si>
  <si>
    <t>AS 101-101L or DS 130-130L</t>
  </si>
  <si>
    <t>PS 103-103L</t>
  </si>
  <si>
    <t>Intro to Crop Production and Lab</t>
  </si>
  <si>
    <t>Pre-req: Math 102</t>
  </si>
  <si>
    <t>ACCT 210</t>
  </si>
  <si>
    <t>AGEC 354</t>
  </si>
  <si>
    <t>Ag Marketing and Prices</t>
  </si>
  <si>
    <t>CHEM 106-106L</t>
  </si>
  <si>
    <t>Composition I (SGR 1)</t>
  </si>
  <si>
    <t>Fundamentals of Speech (SGR 2)</t>
  </si>
  <si>
    <t>Social Sciences/Diversity (SGR 3)</t>
  </si>
  <si>
    <t>Humanities/Arts Diversity (SGR 4)</t>
  </si>
  <si>
    <t>Composition II (SGR 1)</t>
  </si>
  <si>
    <t>Totals</t>
  </si>
  <si>
    <t>Intro to Animal Science and Lab</t>
  </si>
  <si>
    <t>Crop Producation and Lab</t>
  </si>
  <si>
    <t>AS 285-285L</t>
  </si>
  <si>
    <t>PS 223-223L</t>
  </si>
  <si>
    <t xml:space="preserve">Principles of Plant Pathology and Lab </t>
  </si>
  <si>
    <t>ECON 201</t>
  </si>
  <si>
    <t>Principles of Microeconomics</t>
  </si>
  <si>
    <t>Pre-req: CHEM 106-106L</t>
  </si>
  <si>
    <t>Intro to Precision Agriculture and Lab</t>
  </si>
  <si>
    <t>AS 241-241L</t>
  </si>
  <si>
    <t>Intro to Meat Science and Lab</t>
  </si>
  <si>
    <t>Additional Science Requirement</t>
  </si>
  <si>
    <t>Principles of Accounting</t>
  </si>
  <si>
    <t>AS 332</t>
  </si>
  <si>
    <t>Animal Breeding and Genetics</t>
  </si>
  <si>
    <t>Insect Pest Management</t>
  </si>
  <si>
    <t>Spring only. Pre-req: BIOL 101 or 151. (or take PS 305-305L Fall only)</t>
  </si>
  <si>
    <t>Pre-req: ECON 201 or 202</t>
  </si>
  <si>
    <t>Farm and Ranch Management</t>
  </si>
  <si>
    <t>Weed Science</t>
  </si>
  <si>
    <t>PS 440-440L</t>
  </si>
  <si>
    <t>Crop Management with Precision Farming</t>
  </si>
  <si>
    <t>Soil Fertility and Plant Nut Mgmt</t>
  </si>
  <si>
    <t>Spring only. Pre-req: PS 213</t>
  </si>
  <si>
    <t>Animal Science Minor</t>
  </si>
  <si>
    <t>Ag Business Minor</t>
  </si>
  <si>
    <t>Agronomy Minor (requires C or higher and 2.5 GPA in Agronomy classes)</t>
  </si>
  <si>
    <t>Major Courses</t>
  </si>
  <si>
    <t>Or STAT 281 Intro to Statistics allowed for major</t>
  </si>
  <si>
    <t>DS 231</t>
  </si>
  <si>
    <t xml:space="preserve">PS 308-308L </t>
  </si>
  <si>
    <t>PS 312</t>
  </si>
  <si>
    <t>Grain and Seed Production and Processing</t>
  </si>
  <si>
    <t>ABS 475-475L</t>
  </si>
  <si>
    <t xml:space="preserve">RANG 485-485L </t>
  </si>
  <si>
    <t>BIOL 101 or 151</t>
  </si>
  <si>
    <t>Fall only</t>
  </si>
  <si>
    <t>Spring only. PS 103-103L</t>
  </si>
  <si>
    <t xml:space="preserve">RANG 215    </t>
  </si>
  <si>
    <t xml:space="preserve">System Gen Ed Requirements (SGR's) </t>
  </si>
  <si>
    <t>MATH 102 or higher</t>
  </si>
  <si>
    <t>MATH 101 or higher</t>
  </si>
  <si>
    <t>Total Credits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</si>
  <si>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</si>
  <si>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</si>
  <si>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</si>
  <si>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</si>
  <si>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</si>
  <si>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</si>
  <si>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</si>
  <si>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</si>
  <si>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Capstone Elective: Select one from the list</t>
  </si>
  <si>
    <t xml:space="preserve">Advanced Integrated Ranch Mgmt </t>
  </si>
  <si>
    <t>Take Additional Elective Credits to reach 120 total credit hours</t>
  </si>
  <si>
    <t>GR</t>
  </si>
  <si>
    <t>Stat: MATH 102 or higher</t>
  </si>
  <si>
    <t xml:space="preserve">Senior &amp; PS 390 or Dept Consent                                                                                                                                       </t>
  </si>
  <si>
    <t>Spring even year. PS 103- 103L or HO 111-111L</t>
  </si>
  <si>
    <t>Pre-req:BIOL 103, 153, or BOT 201</t>
  </si>
  <si>
    <t>Pre-req: CHEM 120 or 108 &amp; PS 103</t>
  </si>
  <si>
    <t>Livestock Breeding and Genetics (4 cr)</t>
  </si>
  <si>
    <t>Electrical Diagnostics for Farm Machinery</t>
  </si>
  <si>
    <t>Emerging Technology in Ag</t>
  </si>
  <si>
    <t>Soil Geography and Land Use</t>
  </si>
  <si>
    <t>Precision Ag Data Mapping</t>
  </si>
  <si>
    <t>Wheat Production</t>
  </si>
  <si>
    <t>BIOL 103, 153 or BOT 201 and PS 103 or    HO 111</t>
  </si>
  <si>
    <t>Not an Econ prefix</t>
  </si>
  <si>
    <t>Spring only. Pre-req: AS 101 and BIOL 103 or 153; can substitute BIOL 371 or PS 383 if no animal science minor</t>
  </si>
  <si>
    <t>or DS 130-130L if no Animal Science minor</t>
  </si>
  <si>
    <t>AGEC 371</t>
  </si>
  <si>
    <t>AGEC 271</t>
  </si>
  <si>
    <t>Ag Bus Minor</t>
  </si>
  <si>
    <t>Ag Business Management</t>
  </si>
  <si>
    <t>RANG 374-374L</t>
  </si>
  <si>
    <t>Jr/Sr Standing, AST, Agronomy or Ag Sci Major</t>
  </si>
  <si>
    <t>MATH 102</t>
  </si>
  <si>
    <t>College Algebra</t>
  </si>
  <si>
    <t>HO 434</t>
  </si>
  <si>
    <t>DS 481-481L</t>
  </si>
  <si>
    <t>DS 480-480L</t>
  </si>
  <si>
    <t>PS 403-403L</t>
  </si>
  <si>
    <t>Survey of Animal Nutrition</t>
  </si>
  <si>
    <t>AS 264</t>
  </si>
  <si>
    <t>Ruminant Livestock Production</t>
  </si>
  <si>
    <t>AS 389</t>
  </si>
  <si>
    <t>AS 218</t>
  </si>
  <si>
    <t>PS 427</t>
  </si>
  <si>
    <t>Or Take AS 285/ 285L for AS minor and ag product elective</t>
  </si>
  <si>
    <t>Current issues in Animal Science</t>
  </si>
  <si>
    <t>Can also take MICR 231-231L, or PHYS 101-101L if not pursuing an Agronomy minor</t>
  </si>
  <si>
    <t>PS 445-445L</t>
  </si>
  <si>
    <t>Fulfills SGR #3 and Ag Business minor</t>
  </si>
  <si>
    <t>ET 210-210L</t>
  </si>
  <si>
    <t>Intro to Electrical Systems</t>
  </si>
  <si>
    <t>Precision AG Minor</t>
  </si>
  <si>
    <t>spring only; ET 210/210L</t>
  </si>
  <si>
    <t>ABS 475/L</t>
  </si>
  <si>
    <t>Integrated Natural Resource Mgmt</t>
  </si>
  <si>
    <t>Pre-req: PS 427; Capstone elective and Precision Ag Minor</t>
  </si>
  <si>
    <t>Odd Fall. DS 130 and ECON 202 or Junior Standing. CoReq AS 319</t>
  </si>
  <si>
    <t>Even Spring. DS 130 and ECON 202 or Junior Standing, and DS 480</t>
  </si>
  <si>
    <t>B.S. in Agriculture
Major: Agricultural Science
2017-2018 Sample 4-Year Plan</t>
  </si>
  <si>
    <t>Student Phone #</t>
  </si>
  <si>
    <t>Advisor(s)</t>
  </si>
  <si>
    <t>Minor/Career Interest</t>
  </si>
  <si>
    <t xml:space="preserve">Information Subject to Change.  This is not a contract.  For official program requirements, please refer to the undergraduate catalog at: http: //catalog.sdstate.edu/. </t>
  </si>
  <si>
    <t>Comments/Notes</t>
  </si>
  <si>
    <t xml:space="preserve">For more information on Honors College program requirements and to view the Honors Academic Advising Guide Sheet:  </t>
  </si>
  <si>
    <t>http://www.sdstate.edu/van-d-and-barbara-b-fishback-honors</t>
  </si>
  <si>
    <r>
      <rPr>
        <sz val="9"/>
        <color theme="1"/>
        <rFont val="Times New Roman"/>
        <family val="1"/>
      </rPr>
      <t xml:space="preserve">Students are not limited to this plan; it is meant to be used as a guide for planning purposes in consultation with your advisor. The sample schedule is one possible path to completing your degree within four years.  
</t>
    </r>
    <r>
      <rPr>
        <b/>
        <sz val="9"/>
        <color rgb="FFFF0000"/>
        <rFont val="Times New Roman"/>
        <family val="1"/>
      </rPr>
      <t xml:space="preserve">Information Subject to Change.  This is not a contract.  For official program requirements, please refer to the undergraduate catalog at: http: //catalog.sdstate.edu/. </t>
    </r>
  </si>
  <si>
    <t>ECON 202 also accepted</t>
  </si>
  <si>
    <t>Principles of Microeconomics (recommended)</t>
  </si>
  <si>
    <t>ABS 119</t>
  </si>
  <si>
    <t>First Year Seminar</t>
  </si>
  <si>
    <t>Intro to Statistics</t>
  </si>
  <si>
    <t>Principles of Accounting or</t>
  </si>
  <si>
    <t>ACCT 210 or</t>
  </si>
  <si>
    <t>Intro to Dairy Science and Lab (3 cr)</t>
  </si>
  <si>
    <t>AS 101-101L or</t>
  </si>
  <si>
    <t>Intro to Animal Science and Lab (4) or</t>
  </si>
  <si>
    <t>CHEM 106/L</t>
  </si>
  <si>
    <t>AS 332 or</t>
  </si>
  <si>
    <t>Genetics  (3 cr)</t>
  </si>
  <si>
    <t>Principles of Crop Improvement and Lab (3 cr)</t>
  </si>
  <si>
    <t>Ag Product Elective: Select at least one from the list</t>
  </si>
  <si>
    <t>Introduction to Meat Science and Lab (3 cr)</t>
  </si>
  <si>
    <t>Livestock Evaluation and Marketing (3 cr)</t>
  </si>
  <si>
    <t>Dairy Foods (3 cr)</t>
  </si>
  <si>
    <t>FS 101</t>
  </si>
  <si>
    <t>Introduction to Food Science (3 cr)</t>
  </si>
  <si>
    <t>Spring only</t>
  </si>
  <si>
    <t>F</t>
  </si>
  <si>
    <t>S</t>
  </si>
  <si>
    <t>HO 231</t>
  </si>
  <si>
    <t>Greenhouse Crop Production (2 cr)</t>
  </si>
  <si>
    <t>Grain Grading and Lab (2 cr)</t>
  </si>
  <si>
    <t>Seed Technology and Lab (3 cr)</t>
  </si>
  <si>
    <t>Business Elective: Select one of the following courses</t>
  </si>
  <si>
    <t>Personal Finance (3cr)</t>
  </si>
  <si>
    <t>Small Business Management (3 cr)</t>
  </si>
  <si>
    <t>Legal Environment of Business (3 cr)</t>
  </si>
  <si>
    <t>BADM 360</t>
  </si>
  <si>
    <t>Organization and Management (3 cr)</t>
  </si>
  <si>
    <t>Personal Selling (3 cr)</t>
  </si>
  <si>
    <t>cross listed MGMT 360</t>
  </si>
  <si>
    <t>ABS 494</t>
  </si>
  <si>
    <t>Internship (1-3 cr; 2 credits required)</t>
  </si>
  <si>
    <t xml:space="preserve">Integrated Natural Resource Mgmt (3 cr)                                                                                                                  </t>
  </si>
  <si>
    <t>AGEC 471</t>
  </si>
  <si>
    <t>Advanced Farm &amp; Ranch Management (3 cr)</t>
  </si>
  <si>
    <t>AGEC 271 or ACCT 210</t>
  </si>
  <si>
    <t>Current Issues in Animal Science (3 cr)</t>
  </si>
  <si>
    <t>Dairy Farm Operations I and Lab (4 cr)</t>
  </si>
  <si>
    <t>Dairy Farm Operations II and Lab (4 cr)</t>
  </si>
  <si>
    <t>Local Food Production (2 cr)</t>
  </si>
  <si>
    <t>HO 435</t>
  </si>
  <si>
    <t>PRAG 440-440L</t>
  </si>
  <si>
    <t>Ag Elective</t>
  </si>
  <si>
    <t xml:space="preserve">AS 101 or DS 130 and BIOL 103 or 153 </t>
  </si>
  <si>
    <t>Local Food Prod: Harvest and Storage (2 cr)</t>
  </si>
  <si>
    <t>Natural Resource Habitat Consrv Mgmt and Restoration and lab (4 cr)</t>
  </si>
  <si>
    <t>Crop Mgmt w/ Precision Farming &amp; Lab(3cr)</t>
  </si>
  <si>
    <t>PRAG 203-203L</t>
  </si>
  <si>
    <t>PRAG 304/304L</t>
  </si>
  <si>
    <t>AST 426/L</t>
  </si>
  <si>
    <t>GEOG 132/L or PS 213/L</t>
  </si>
  <si>
    <t>PRAG 427</t>
  </si>
  <si>
    <t>PRAG 424</t>
  </si>
  <si>
    <t>or select from ANSI minor list</t>
  </si>
  <si>
    <t>General Botony and Lab</t>
  </si>
  <si>
    <t>BIOL 103-103L or</t>
  </si>
  <si>
    <t>B.S. in Agriculture
Major: Agricultural Science
2017-2018</t>
  </si>
  <si>
    <t>Chemistry Survey and Lab</t>
  </si>
  <si>
    <t>Biology 101-101L (or BOT 201/L accepted for major)</t>
  </si>
  <si>
    <t>PS 407-407L</t>
  </si>
  <si>
    <t>PRAG 423</t>
  </si>
  <si>
    <t>PRAG 410/410L</t>
  </si>
  <si>
    <t>Business Elective</t>
  </si>
  <si>
    <t>FIN 280</t>
  </si>
  <si>
    <t>MGMT 334</t>
  </si>
  <si>
    <t>BLAW 350</t>
  </si>
  <si>
    <t>MKGT 474</t>
  </si>
  <si>
    <t>Ag Electives: Complete 6 credits from prefixes: ABE, ABS, AST, DS, EES, FS, HO, NRM, RANG, PRAG, or VET.</t>
  </si>
  <si>
    <t>Select from FIN 280, MGMT 334, BLAW 350, BADM 360, or MKGT 474</t>
  </si>
  <si>
    <t>STAT 281</t>
  </si>
  <si>
    <t>DS 130-130L</t>
  </si>
  <si>
    <t>BOT 201-201L</t>
  </si>
  <si>
    <t xml:space="preserve">BIOL 371  or    </t>
  </si>
  <si>
    <t>PS 383-383L</t>
  </si>
  <si>
    <t>Select from AGEC 352, 364, 478, 479, or BLAW 350, or MKTG 370</t>
  </si>
  <si>
    <t>MATH 102; needed for pre-req to PRAG 304/L for Precision Ag Minor</t>
  </si>
  <si>
    <t>CHEM 108/108L or CHEM 120/120L</t>
  </si>
  <si>
    <t>Prerequisites/Comments</t>
  </si>
  <si>
    <t>OR ENGL 379.  Pre-req: Engl 201</t>
  </si>
  <si>
    <t>(Can also take AST 313/313L, AST 412/412L, PRAG 425 or PRAG 426)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</si>
</sst>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Times New Roman"/>
      <family val="1"/>
    </font>
    <font>
      <b/>
      <sz val="16"/>
      <color rgb="FF0033A0"/>
      <name val="Times New Roman"/>
      <family val="1"/>
    </font>
    <font>
      <b/>
      <sz val="12"/>
      <color theme="1"/>
      <name val="Times New Roman"/>
      <family val="1"/>
    </font>
    <font>
      <b/>
      <sz val="9"/>
      <color rgb="FF0033A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name val="Times New Roman"/>
      <family val="1"/>
    </font>
    <font>
      <b/>
      <u/>
      <sz val="9"/>
      <name val="Times New Roman"/>
      <family val="1"/>
    </font>
    <font>
      <b/>
      <sz val="9"/>
      <color rgb="FFFF0000"/>
      <name val="Times New Roman"/>
      <family val="1"/>
    </font>
    <font>
      <sz val="8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i/>
      <u/>
      <sz val="9"/>
      <name val="Times New Roman"/>
      <family val="1"/>
    </font>
    <font>
      <sz val="12"/>
      <name val="Times New Roman"/>
      <family val="1"/>
    </font>
    <font>
      <sz val="9"/>
      <color rgb="FFFF0000"/>
      <name val="Times New Roman"/>
      <family val="1"/>
    </font>
    <font>
      <b/>
      <sz val="9"/>
      <color rgb="FF0070C0"/>
      <name val="Times New Roman"/>
      <family val="1"/>
    </font>
    <font>
      <u/>
      <sz val="9"/>
      <name val="Times New Roman"/>
      <family val="1"/>
    </font>
    <font>
      <sz val="11"/>
      <color rgb="FF000000"/>
      <name val="Times New Roman"/>
      <family val="1"/>
    </font>
    <font>
      <u/>
      <sz val="9"/>
      <color theme="1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8F1F6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20">
    <xf numFmtId="0" fontId="0" fillId="0" borderId="0" xfId="0"/>
    <xf numFmtId="0" fontId="4" fillId="0" borderId="0" xfId="6" applyFont="1" applyFill="1" applyBorder="1"/>
    <xf numFmtId="0" fontId="7" fillId="0" borderId="0" xfId="0" applyFont="1" applyAlignment="1">
      <alignment vertical="center" wrapText="1"/>
    </xf>
    <xf numFmtId="0" fontId="8" fillId="0" borderId="0" xfId="6" applyFont="1" applyAlignment="1">
      <alignment horizontal="right"/>
    </xf>
    <xf numFmtId="0" fontId="8" fillId="0" borderId="3" xfId="6" applyFont="1" applyBorder="1" applyAlignment="1">
      <alignment horizontal="center" wrapText="1"/>
    </xf>
    <xf numFmtId="0" fontId="8" fillId="0" borderId="0" xfId="6" applyFont="1" applyAlignment="1">
      <alignment horizontal="right" wrapText="1"/>
    </xf>
    <xf numFmtId="0" fontId="7" fillId="0" borderId="0" xfId="0" applyFont="1"/>
    <xf numFmtId="2" fontId="11" fillId="0" borderId="5" xfId="6" applyNumberFormat="1" applyFont="1" applyBorder="1" applyAlignment="1">
      <alignment horizontal="center" wrapText="1"/>
    </xf>
    <xf numFmtId="0" fontId="4" fillId="0" borderId="0" xfId="6" applyFont="1" applyFill="1"/>
    <xf numFmtId="0" fontId="12" fillId="0" borderId="0" xfId="0" applyFont="1"/>
    <xf numFmtId="0" fontId="4" fillId="0" borderId="0" xfId="6" applyFont="1" applyFill="1" applyAlignment="1">
      <alignment horizontal="center"/>
    </xf>
    <xf numFmtId="2" fontId="13" fillId="0" borderId="0" xfId="6" applyNumberFormat="1" applyFont="1" applyBorder="1" applyAlignment="1">
      <alignment horizontal="center" wrapText="1"/>
    </xf>
    <xf numFmtId="0" fontId="8" fillId="0" borderId="0" xfId="6" applyFont="1" applyAlignment="1">
      <alignment horizontal="center" wrapText="1"/>
    </xf>
    <xf numFmtId="14" fontId="14" fillId="0" borderId="0" xfId="6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Fill="1"/>
    <xf numFmtId="0" fontId="17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Fill="1" applyBorder="1" applyAlignment="1">
      <alignment horizontal="center"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/>
    </xf>
    <xf numFmtId="0" fontId="16" fillId="0" borderId="1" xfId="1" applyFont="1" applyFill="1" applyBorder="1"/>
    <xf numFmtId="0" fontId="16" fillId="0" borderId="1" xfId="0" applyFont="1" applyFill="1" applyBorder="1" applyAlignment="1">
      <alignment horizontal="left"/>
    </xf>
    <xf numFmtId="0" fontId="16" fillId="0" borderId="1" xfId="1" applyFont="1" applyFill="1" applyBorder="1" applyAlignment="1">
      <alignment horizontal="center"/>
    </xf>
    <xf numFmtId="0" fontId="17" fillId="0" borderId="1" xfId="1" quotePrefix="1" applyFont="1" applyFill="1" applyBorder="1" applyAlignment="1">
      <alignment horizontal="center"/>
    </xf>
    <xf numFmtId="0" fontId="17" fillId="0" borderId="1" xfId="1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vertical="top"/>
    </xf>
    <xf numFmtId="0" fontId="16" fillId="0" borderId="0" xfId="1" applyFont="1" applyFill="1" applyBorder="1"/>
    <xf numFmtId="0" fontId="16" fillId="0" borderId="0" xfId="1" applyFont="1" applyFill="1" applyBorder="1" applyAlignment="1">
      <alignment horizontal="center"/>
    </xf>
    <xf numFmtId="0" fontId="17" fillId="0" borderId="0" xfId="1" quotePrefix="1" applyFont="1" applyFill="1" applyBorder="1" applyAlignment="1">
      <alignment horizontal="center"/>
    </xf>
    <xf numFmtId="0" fontId="17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9" borderId="1" xfId="0" applyFont="1" applyFill="1" applyBorder="1" applyAlignment="1">
      <alignment horizontal="left" vertical="center" wrapText="1"/>
    </xf>
    <xf numFmtId="0" fontId="4" fillId="0" borderId="0" xfId="2" applyFont="1" applyFill="1" applyBorder="1"/>
    <xf numFmtId="0" fontId="19" fillId="0" borderId="0" xfId="2" applyFont="1" applyFill="1" applyBorder="1"/>
    <xf numFmtId="0" fontId="4" fillId="0" borderId="0" xfId="2" applyFont="1" applyFill="1" applyBorder="1" applyAlignment="1">
      <alignment horizontal="center"/>
    </xf>
    <xf numFmtId="0" fontId="4" fillId="0" borderId="12" xfId="2" applyFont="1" applyFill="1" applyBorder="1"/>
    <xf numFmtId="0" fontId="20" fillId="0" borderId="0" xfId="2" applyFont="1" applyFill="1" applyBorder="1" applyAlignment="1">
      <alignment horizontal="left" readingOrder="1"/>
    </xf>
    <xf numFmtId="0" fontId="21" fillId="0" borderId="0" xfId="0" applyFont="1" applyFill="1" applyBorder="1" applyAlignment="1"/>
    <xf numFmtId="0" fontId="4" fillId="0" borderId="13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wrapText="1"/>
    </xf>
    <xf numFmtId="0" fontId="4" fillId="0" borderId="0" xfId="2" applyFont="1" applyFill="1" applyBorder="1" applyAlignment="1"/>
    <xf numFmtId="0" fontId="20" fillId="0" borderId="13" xfId="2" applyFont="1" applyFill="1" applyBorder="1" applyAlignment="1">
      <alignment horizontal="left" readingOrder="1"/>
    </xf>
    <xf numFmtId="0" fontId="22" fillId="0" borderId="0" xfId="2" applyFont="1" applyFill="1" applyBorder="1" applyAlignment="1">
      <alignment horizontal="center"/>
    </xf>
    <xf numFmtId="0" fontId="17" fillId="0" borderId="0" xfId="0" quotePrefix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8" fillId="0" borderId="0" xfId="2" applyFont="1" applyBorder="1" applyAlignment="1">
      <alignment horizontal="right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left" wrapText="1"/>
    </xf>
    <xf numFmtId="0" fontId="4" fillId="0" borderId="0" xfId="0" applyFont="1" applyFill="1" applyBorder="1"/>
    <xf numFmtId="0" fontId="19" fillId="9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16" fillId="0" borderId="0" xfId="2" applyFont="1" applyFill="1" applyBorder="1"/>
    <xf numFmtId="0" fontId="16" fillId="0" borderId="0" xfId="2" applyFont="1" applyFill="1" applyBorder="1" applyAlignment="1">
      <alignment horizontal="center"/>
    </xf>
    <xf numFmtId="0" fontId="4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right"/>
    </xf>
    <xf numFmtId="0" fontId="20" fillId="3" borderId="0" xfId="2" applyFont="1" applyFill="1" applyBorder="1" applyAlignment="1">
      <alignment horizontal="left" vertical="center"/>
    </xf>
    <xf numFmtId="0" fontId="4" fillId="4" borderId="0" xfId="2" applyFont="1" applyFill="1" applyBorder="1" applyAlignment="1">
      <alignment horizontal="left" vertical="center"/>
    </xf>
    <xf numFmtId="0" fontId="25" fillId="0" borderId="0" xfId="2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quotePrefix="1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26" fillId="0" borderId="0" xfId="2" applyFont="1" applyFill="1" applyBorder="1" applyAlignment="1">
      <alignment horizontal="left" vertical="center"/>
    </xf>
    <xf numFmtId="0" fontId="20" fillId="0" borderId="0" xfId="2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left" vertical="center"/>
    </xf>
    <xf numFmtId="0" fontId="16" fillId="0" borderId="0" xfId="2" applyFont="1" applyFill="1" applyBorder="1" applyAlignment="1">
      <alignment horizontal="right" vertical="center"/>
    </xf>
    <xf numFmtId="0" fontId="4" fillId="3" borderId="0" xfId="2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4" fillId="7" borderId="0" xfId="0" applyFont="1" applyFill="1" applyBorder="1" applyAlignment="1">
      <alignment horizontal="left"/>
    </xf>
    <xf numFmtId="0" fontId="4" fillId="7" borderId="0" xfId="2" applyFont="1" applyFill="1" applyBorder="1"/>
    <xf numFmtId="0" fontId="23" fillId="0" borderId="0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/>
    </xf>
    <xf numFmtId="0" fontId="4" fillId="6" borderId="0" xfId="2" applyFont="1" applyFill="1" applyBorder="1"/>
    <xf numFmtId="0" fontId="16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10" borderId="1" xfId="2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16" fillId="0" borderId="1" xfId="2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left" vertical="center" wrapText="1"/>
    </xf>
    <xf numFmtId="0" fontId="4" fillId="9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vertical="center" wrapText="1"/>
    </xf>
    <xf numFmtId="0" fontId="4" fillId="9" borderId="2" xfId="0" applyFont="1" applyFill="1" applyBorder="1" applyAlignment="1">
      <alignment vertical="center" wrapText="1"/>
    </xf>
    <xf numFmtId="0" fontId="4" fillId="9" borderId="2" xfId="2" applyFont="1" applyFill="1" applyBorder="1" applyAlignment="1">
      <alignment wrapText="1"/>
    </xf>
    <xf numFmtId="0" fontId="4" fillId="9" borderId="4" xfId="2" applyFont="1" applyFill="1" applyBorder="1" applyAlignment="1">
      <alignment wrapText="1"/>
    </xf>
    <xf numFmtId="0" fontId="19" fillId="9" borderId="2" xfId="2" applyFont="1" applyFill="1" applyBorder="1"/>
    <xf numFmtId="0" fontId="19" fillId="9" borderId="4" xfId="2" applyFont="1" applyFill="1" applyBorder="1"/>
    <xf numFmtId="0" fontId="4" fillId="9" borderId="4" xfId="2" applyFont="1" applyFill="1" applyBorder="1" applyAlignment="1">
      <alignment horizontal="center"/>
    </xf>
    <xf numFmtId="0" fontId="4" fillId="9" borderId="2" xfId="2" applyFont="1" applyFill="1" applyBorder="1" applyAlignment="1">
      <alignment horizontal="center"/>
    </xf>
    <xf numFmtId="0" fontId="19" fillId="9" borderId="4" xfId="0" applyFont="1" applyFill="1" applyBorder="1" applyAlignment="1">
      <alignment vertical="center" wrapText="1"/>
    </xf>
    <xf numFmtId="0" fontId="19" fillId="9" borderId="2" xfId="0" applyFont="1" applyFill="1" applyBorder="1" applyAlignment="1">
      <alignment vertical="center" wrapText="1"/>
    </xf>
    <xf numFmtId="0" fontId="4" fillId="9" borderId="4" xfId="0" applyFont="1" applyFill="1" applyBorder="1" applyAlignment="1">
      <alignment vertical="top"/>
    </xf>
    <xf numFmtId="0" fontId="4" fillId="9" borderId="4" xfId="0" applyFont="1" applyFill="1" applyBorder="1" applyAlignment="1">
      <alignment vertical="top" wrapText="1"/>
    </xf>
    <xf numFmtId="0" fontId="4" fillId="9" borderId="2" xfId="0" applyFont="1" applyFill="1" applyBorder="1" applyAlignment="1">
      <alignment vertical="top"/>
    </xf>
    <xf numFmtId="0" fontId="4" fillId="9" borderId="2" xfId="0" applyFont="1" applyFill="1" applyBorder="1" applyAlignment="1">
      <alignment vertical="top" wrapText="1"/>
    </xf>
    <xf numFmtId="0" fontId="4" fillId="9" borderId="4" xfId="0" applyFont="1" applyFill="1" applyBorder="1" applyAlignment="1">
      <alignment horizontal="left" vertical="top" wrapText="1"/>
    </xf>
    <xf numFmtId="0" fontId="4" fillId="9" borderId="2" xfId="0" applyFont="1" applyFill="1" applyBorder="1" applyAlignment="1">
      <alignment horizontal="left" vertical="top" wrapText="1"/>
    </xf>
    <xf numFmtId="0" fontId="4" fillId="9" borderId="11" xfId="0" applyFont="1" applyFill="1" applyBorder="1" applyAlignment="1">
      <alignment horizontal="left" vertical="top" wrapText="1"/>
    </xf>
    <xf numFmtId="0" fontId="19" fillId="9" borderId="4" xfId="0" applyFont="1" applyFill="1" applyBorder="1" applyAlignment="1">
      <alignment horizontal="left" vertical="top" wrapText="1"/>
    </xf>
    <xf numFmtId="0" fontId="19" fillId="9" borderId="2" xfId="0" applyFont="1" applyFill="1" applyBorder="1" applyAlignment="1">
      <alignment horizontal="left" vertical="top" wrapText="1"/>
    </xf>
    <xf numFmtId="0" fontId="19" fillId="9" borderId="11" xfId="0" applyFont="1" applyFill="1" applyBorder="1" applyAlignment="1">
      <alignment horizontal="left" vertical="top" wrapText="1"/>
    </xf>
    <xf numFmtId="0" fontId="4" fillId="9" borderId="4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/>
    </xf>
    <xf numFmtId="0" fontId="4" fillId="9" borderId="2" xfId="2" applyFont="1" applyFill="1" applyBorder="1" applyAlignment="1">
      <alignment vertical="center"/>
    </xf>
    <xf numFmtId="0" fontId="4" fillId="9" borderId="11" xfId="2" applyFont="1" applyFill="1" applyBorder="1" applyAlignment="1">
      <alignment vertical="center"/>
    </xf>
    <xf numFmtId="0" fontId="4" fillId="9" borderId="11" xfId="0" applyFont="1" applyFill="1" applyBorder="1" applyAlignment="1">
      <alignment horizontal="left" vertical="center" wrapText="1"/>
    </xf>
    <xf numFmtId="0" fontId="4" fillId="9" borderId="4" xfId="0" applyNumberFormat="1" applyFont="1" applyFill="1" applyBorder="1" applyAlignment="1">
      <alignment horizontal="center" vertical="center" wrapText="1"/>
    </xf>
    <xf numFmtId="0" fontId="16" fillId="0" borderId="0" xfId="2" quotePrefix="1" applyFont="1" applyFill="1" applyBorder="1" applyAlignment="1">
      <alignment horizontal="center"/>
    </xf>
    <xf numFmtId="0" fontId="4" fillId="10" borderId="1" xfId="2" applyFont="1" applyFill="1" applyBorder="1" applyAlignment="1">
      <alignment horizontal="left" wrapText="1"/>
    </xf>
    <xf numFmtId="0" fontId="19" fillId="9" borderId="4" xfId="0" applyFont="1" applyFill="1" applyBorder="1"/>
    <xf numFmtId="0" fontId="18" fillId="0" borderId="0" xfId="6" applyFont="1" applyFill="1" applyBorder="1" applyAlignment="1">
      <alignment vertical="center" wrapText="1"/>
    </xf>
    <xf numFmtId="0" fontId="20" fillId="3" borderId="1" xfId="2" applyFont="1" applyFill="1" applyBorder="1" applyAlignment="1">
      <alignment horizontal="left"/>
    </xf>
    <xf numFmtId="0" fontId="4" fillId="9" borderId="6" xfId="0" applyFont="1" applyFill="1" applyBorder="1"/>
    <xf numFmtId="0" fontId="19" fillId="9" borderId="4" xfId="0" applyFont="1" applyFill="1" applyBorder="1" applyAlignment="1">
      <alignment horizontal="left" vertical="center" wrapText="1"/>
    </xf>
    <xf numFmtId="0" fontId="4" fillId="9" borderId="4" xfId="2" applyFont="1" applyFill="1" applyBorder="1" applyAlignment="1">
      <alignment horizontal="left" wrapText="1"/>
    </xf>
    <xf numFmtId="0" fontId="4" fillId="9" borderId="2" xfId="2" applyFont="1" applyFill="1" applyBorder="1" applyAlignment="1">
      <alignment horizontal="left" wrapText="1"/>
    </xf>
    <xf numFmtId="0" fontId="4" fillId="9" borderId="11" xfId="0" applyFont="1" applyFill="1" applyBorder="1" applyAlignment="1">
      <alignment horizontal="left" wrapText="1"/>
    </xf>
    <xf numFmtId="0" fontId="4" fillId="12" borderId="1" xfId="2" applyFont="1" applyFill="1" applyBorder="1" applyAlignment="1">
      <alignment horizontal="left" wrapText="1"/>
    </xf>
    <xf numFmtId="0" fontId="4" fillId="12" borderId="1" xfId="2" applyFont="1" applyFill="1" applyBorder="1" applyAlignment="1">
      <alignment horizontal="center"/>
    </xf>
    <xf numFmtId="0" fontId="24" fillId="0" borderId="0" xfId="6" applyFont="1" applyFill="1" applyBorder="1" applyAlignment="1">
      <alignment vertical="center" wrapText="1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0" fontId="4" fillId="0" borderId="8" xfId="1" applyFont="1" applyFill="1" applyBorder="1" applyAlignment="1">
      <alignment horizontal="left" vertical="center"/>
    </xf>
    <xf numFmtId="0" fontId="28" fillId="0" borderId="12" xfId="3" applyFont="1" applyBorder="1" applyAlignment="1"/>
    <xf numFmtId="0" fontId="21" fillId="0" borderId="0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16" fillId="0" borderId="0" xfId="2" applyFont="1" applyFill="1" applyBorder="1" applyAlignment="1">
      <alignment horizontal="left"/>
    </xf>
    <xf numFmtId="0" fontId="4" fillId="9" borderId="4" xfId="0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2" fontId="11" fillId="0" borderId="0" xfId="6" applyNumberFormat="1" applyFont="1" applyBorder="1" applyAlignment="1">
      <alignment horizontal="right"/>
    </xf>
    <xf numFmtId="2" fontId="11" fillId="0" borderId="0" xfId="0" applyNumberFormat="1" applyFont="1" applyBorder="1" applyAlignment="1">
      <alignment horizontal="right"/>
    </xf>
    <xf numFmtId="0" fontId="9" fillId="0" borderId="5" xfId="6" applyFont="1" applyFill="1" applyBorder="1" applyAlignment="1">
      <alignment horizontal="center"/>
    </xf>
    <xf numFmtId="0" fontId="9" fillId="0" borderId="5" xfId="6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9" fillId="0" borderId="3" xfId="6" applyFont="1" applyBorder="1" applyAlignment="1">
      <alignment horizontal="center"/>
    </xf>
    <xf numFmtId="0" fontId="8" fillId="0" borderId="0" xfId="6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9" fillId="0" borderId="3" xfId="6" applyFont="1" applyFill="1" applyBorder="1" applyAlignment="1">
      <alignment horizontal="center"/>
    </xf>
    <xf numFmtId="0" fontId="24" fillId="0" borderId="0" xfId="6" applyFont="1" applyFill="1" applyBorder="1" applyAlignment="1">
      <alignment horizontal="center" vertical="center" wrapText="1"/>
    </xf>
    <xf numFmtId="0" fontId="4" fillId="9" borderId="4" xfId="2" applyFont="1" applyFill="1" applyBorder="1" applyAlignment="1">
      <alignment horizontal="center" vertical="center"/>
    </xf>
    <xf numFmtId="0" fontId="4" fillId="9" borderId="2" xfId="2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 wrapText="1"/>
    </xf>
    <xf numFmtId="0" fontId="4" fillId="9" borderId="2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 wrapText="1"/>
    </xf>
    <xf numFmtId="0" fontId="4" fillId="9" borderId="4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left" vertical="center" wrapText="1"/>
    </xf>
    <xf numFmtId="0" fontId="4" fillId="9" borderId="11" xfId="0" applyFont="1" applyFill="1" applyBorder="1" applyAlignment="1">
      <alignment horizontal="left" vertical="center" wrapText="1"/>
    </xf>
    <xf numFmtId="0" fontId="4" fillId="9" borderId="2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4" fillId="10" borderId="0" xfId="2" applyFont="1" applyFill="1" applyBorder="1" applyAlignment="1">
      <alignment horizontal="left"/>
    </xf>
    <xf numFmtId="0" fontId="4" fillId="9" borderId="4" xfId="0" applyFont="1" applyFill="1" applyBorder="1" applyAlignment="1">
      <alignment horizontal="left" wrapText="1"/>
    </xf>
    <xf numFmtId="0" fontId="4" fillId="9" borderId="2" xfId="0" applyFont="1" applyFill="1" applyBorder="1" applyAlignment="1">
      <alignment vertical="center"/>
    </xf>
    <xf numFmtId="0" fontId="19" fillId="9" borderId="11" xfId="0" applyFont="1" applyFill="1" applyBorder="1" applyAlignment="1">
      <alignment vertical="center"/>
    </xf>
    <xf numFmtId="0" fontId="4" fillId="4" borderId="1" xfId="2" applyFont="1" applyFill="1" applyBorder="1" applyAlignment="1">
      <alignment horizontal="left"/>
    </xf>
    <xf numFmtId="0" fontId="4" fillId="4" borderId="1" xfId="2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0" fontId="4" fillId="6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center"/>
    </xf>
    <xf numFmtId="0" fontId="20" fillId="3" borderId="1" xfId="2" applyFont="1" applyFill="1" applyBorder="1" applyAlignment="1">
      <alignment horizontal="center"/>
    </xf>
    <xf numFmtId="0" fontId="21" fillId="2" borderId="1" xfId="0" applyFont="1" applyFill="1" applyBorder="1" applyAlignment="1"/>
    <xf numFmtId="0" fontId="20" fillId="5" borderId="1" xfId="2" applyFont="1" applyFill="1" applyBorder="1" applyAlignment="1">
      <alignment horizontal="left"/>
    </xf>
    <xf numFmtId="0" fontId="20" fillId="5" borderId="1" xfId="2" applyFont="1" applyFill="1" applyBorder="1" applyAlignment="1">
      <alignment horizontal="left" wrapText="1"/>
    </xf>
    <xf numFmtId="0" fontId="20" fillId="5" borderId="1" xfId="2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8" borderId="1" xfId="0" applyFont="1" applyFill="1" applyBorder="1" applyAlignment="1">
      <alignment horizontal="left"/>
    </xf>
    <xf numFmtId="0" fontId="4" fillId="8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center"/>
    </xf>
    <xf numFmtId="0" fontId="4" fillId="7" borderId="1" xfId="2" applyFont="1" applyFill="1" applyBorder="1" applyAlignment="1">
      <alignment horizontal="left"/>
    </xf>
    <xf numFmtId="0" fontId="4" fillId="7" borderId="1" xfId="2" applyFont="1" applyFill="1" applyBorder="1" applyAlignment="1">
      <alignment horizontal="center"/>
    </xf>
    <xf numFmtId="0" fontId="4" fillId="10" borderId="1" xfId="0" applyFont="1" applyFill="1" applyBorder="1" applyAlignment="1">
      <alignment horizontal="left"/>
    </xf>
    <xf numFmtId="0" fontId="4" fillId="10" borderId="1" xfId="0" applyFont="1" applyFill="1" applyBorder="1" applyAlignment="1">
      <alignment horizontal="center"/>
    </xf>
    <xf numFmtId="0" fontId="4" fillId="10" borderId="1" xfId="2" applyFont="1" applyFill="1" applyBorder="1" applyAlignment="1"/>
    <xf numFmtId="0" fontId="4" fillId="7" borderId="1" xfId="2" applyFont="1" applyFill="1" applyBorder="1" applyAlignment="1">
      <alignment horizontal="left" wrapText="1"/>
    </xf>
    <xf numFmtId="0" fontId="22" fillId="0" borderId="0" xfId="2" applyFont="1" applyFill="1" applyBorder="1" applyAlignment="1">
      <alignment horizontal="left"/>
    </xf>
    <xf numFmtId="0" fontId="4" fillId="8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horizontal="left"/>
    </xf>
    <xf numFmtId="0" fontId="4" fillId="11" borderId="1" xfId="0" applyFont="1" applyFill="1" applyBorder="1" applyAlignment="1">
      <alignment horizontal="left" wrapText="1"/>
    </xf>
    <xf numFmtId="0" fontId="4" fillId="11" borderId="1" xfId="0" applyFont="1" applyFill="1" applyBorder="1" applyAlignment="1">
      <alignment horizontal="center"/>
    </xf>
    <xf numFmtId="0" fontId="4" fillId="10" borderId="1" xfId="0" applyFont="1" applyFill="1" applyBorder="1" applyAlignment="1">
      <alignment horizontal="left" wrapText="1"/>
    </xf>
    <xf numFmtId="0" fontId="4" fillId="5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/>
    </xf>
    <xf numFmtId="0" fontId="4" fillId="6" borderId="1" xfId="2" applyFont="1" applyFill="1" applyBorder="1" applyAlignment="1">
      <alignment horizontal="left"/>
    </xf>
    <xf numFmtId="0" fontId="4" fillId="6" borderId="1" xfId="3" applyFont="1" applyFill="1" applyBorder="1" applyAlignment="1">
      <alignment horizontal="left"/>
    </xf>
    <xf numFmtId="0" fontId="4" fillId="6" borderId="1" xfId="2" applyFont="1" applyFill="1" applyBorder="1" applyAlignment="1">
      <alignment horizontal="center"/>
    </xf>
    <xf numFmtId="0" fontId="4" fillId="12" borderId="1" xfId="0" applyFont="1" applyFill="1" applyBorder="1" applyAlignment="1">
      <alignment horizontal="left" wrapText="1"/>
    </xf>
    <xf numFmtId="0" fontId="4" fillId="12" borderId="1" xfId="2" applyFont="1" applyFill="1" applyBorder="1" applyAlignment="1"/>
    <xf numFmtId="0" fontId="4" fillId="12" borderId="1" xfId="0" applyFont="1" applyFill="1" applyBorder="1" applyAlignment="1">
      <alignment horizontal="center"/>
    </xf>
    <xf numFmtId="0" fontId="4" fillId="10" borderId="1" xfId="2" applyFont="1" applyFill="1" applyBorder="1" applyAlignment="1">
      <alignment horizontal="left"/>
    </xf>
    <xf numFmtId="0" fontId="4" fillId="10" borderId="1" xfId="3" applyFont="1" applyFill="1" applyBorder="1" applyAlignment="1">
      <alignment horizontal="left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D8F1F6"/>
      <color rgb="FFFFFF99"/>
      <color rgb="FFD8E4BC"/>
      <color rgb="FFFFFF66"/>
      <color rgb="FFF5FE82"/>
      <color rgb="FF00CC66"/>
      <color rgb="FF93FFFF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88900</xdr:rowOff>
    </xdr:from>
    <xdr:to>
      <xdr:col>2</xdr:col>
      <xdr:colOff>563049</xdr:colOff>
      <xdr:row>0</xdr:row>
      <xdr:rowOff>757709</xdr:rowOff>
    </xdr:to>
    <xdr:pic>
      <xdr:nvPicPr>
        <xdr:cNvPr id="2" name="Picture 1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800" y="88900"/>
          <a:ext cx="3709474" cy="668809"/>
        </a:xfrm>
        <a:prstGeom prst="rect">
          <a:avLst/>
        </a:prstGeom>
      </xdr:spPr>
    </xdr:pic>
    <xdr:clientData/>
  </xdr:twoCellAnchor>
  <xdr:oneCellAnchor>
    <xdr:from>
      <xdr:col>0</xdr:col>
      <xdr:colOff>177800</xdr:colOff>
      <xdr:row>52</xdr:row>
      <xdr:rowOff>88900</xdr:rowOff>
    </xdr:from>
    <xdr:ext cx="3709474" cy="668809"/>
    <xdr:pic>
      <xdr:nvPicPr>
        <xdr:cNvPr id="3" name="Picture 2" descr="logo5.pdf"/>
        <xdr:cNvPicPr>
          <a:picLocks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36" t="31374" r="8116" b="53430"/>
        <a:stretch/>
      </xdr:blipFill>
      <xdr:spPr>
        <a:xfrm>
          <a:off x="177800" y="88900"/>
          <a:ext cx="3709474" cy="66880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dstate.edu/van-d-and-barbara-b-fishback-hon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1"/>
  <sheetViews>
    <sheetView tabSelected="1" topLeftCell="A70" zoomScaleNormal="100" zoomScaleSheetLayoutView="100" workbookViewId="0">
      <selection activeCell="I80" sqref="I80"/>
    </sheetView>
  </sheetViews>
  <sheetFormatPr defaultColWidth="9.140625" defaultRowHeight="17.100000000000001" customHeight="1" x14ac:dyDescent="0.2"/>
  <cols>
    <col min="1" max="1" width="15.140625" style="38" customWidth="1"/>
    <col min="2" max="3" width="34.7109375" style="38" customWidth="1"/>
    <col min="4" max="6" width="4.7109375" style="40" customWidth="1"/>
    <col min="7" max="7" width="2.140625" style="40" customWidth="1"/>
    <col min="8" max="8" width="15.140625" style="38" customWidth="1"/>
    <col min="9" max="10" width="34.7109375" style="38" customWidth="1"/>
    <col min="11" max="13" width="4.7109375" style="40" customWidth="1"/>
    <col min="14" max="14" width="2.7109375" style="63" customWidth="1"/>
    <col min="15" max="15" width="3.7109375" style="38" customWidth="1"/>
    <col min="16" max="16384" width="9.140625" style="38"/>
  </cols>
  <sheetData>
    <row r="1" spans="1:15" s="1" customFormat="1" ht="60.75" customHeight="1" x14ac:dyDescent="0.3">
      <c r="B1" s="156"/>
      <c r="C1" s="156"/>
      <c r="D1" s="157" t="s">
        <v>223</v>
      </c>
      <c r="E1" s="157"/>
      <c r="F1" s="157"/>
      <c r="G1" s="157"/>
      <c r="H1" s="157"/>
      <c r="I1" s="157"/>
      <c r="J1" s="157"/>
      <c r="K1" s="157"/>
      <c r="L1" s="157"/>
      <c r="M1" s="157"/>
      <c r="N1" s="2"/>
      <c r="O1" s="2"/>
    </row>
    <row r="2" spans="1:15" s="1" customFormat="1" ht="17.100000000000001" customHeight="1" x14ac:dyDescent="0.2">
      <c r="A2" s="3" t="s">
        <v>0</v>
      </c>
      <c r="B2" s="158"/>
      <c r="C2" s="158"/>
      <c r="D2" s="159" t="s">
        <v>22</v>
      </c>
      <c r="E2" s="160"/>
      <c r="F2" s="160"/>
      <c r="G2" s="160"/>
      <c r="H2" s="4"/>
      <c r="I2" s="5" t="s">
        <v>154</v>
      </c>
      <c r="J2" s="161"/>
      <c r="K2" s="161"/>
      <c r="L2" s="161"/>
      <c r="M2" s="161"/>
      <c r="O2" s="6"/>
    </row>
    <row r="3" spans="1:15" s="8" customFormat="1" ht="17.100000000000001" customHeight="1" x14ac:dyDescent="0.2">
      <c r="A3" s="3" t="s">
        <v>155</v>
      </c>
      <c r="B3" s="155"/>
      <c r="C3" s="155"/>
      <c r="D3" s="152" t="s">
        <v>16</v>
      </c>
      <c r="E3" s="153"/>
      <c r="F3" s="153"/>
      <c r="G3" s="153"/>
      <c r="H3" s="7">
        <v>2</v>
      </c>
      <c r="I3" s="5" t="s">
        <v>156</v>
      </c>
      <c r="J3" s="154"/>
      <c r="K3" s="154"/>
      <c r="L3" s="154"/>
      <c r="M3" s="154"/>
    </row>
    <row r="4" spans="1:15" s="8" customFormat="1" ht="6.75" customHeight="1" x14ac:dyDescent="0.25">
      <c r="A4" s="9"/>
      <c r="D4" s="10"/>
      <c r="E4" s="10"/>
      <c r="F4" s="10"/>
      <c r="G4" s="10"/>
      <c r="H4" s="11"/>
      <c r="I4" s="12"/>
      <c r="J4" s="12"/>
      <c r="K4" s="13"/>
      <c r="L4" s="14"/>
      <c r="M4" s="14"/>
    </row>
    <row r="5" spans="1:15" s="1" customFormat="1" ht="18" customHeight="1" x14ac:dyDescent="0.2">
      <c r="A5" s="15" t="s">
        <v>90</v>
      </c>
      <c r="B5" s="15"/>
      <c r="C5" s="147" t="s">
        <v>244</v>
      </c>
      <c r="D5" s="16" t="s">
        <v>14</v>
      </c>
      <c r="E5" s="16" t="s">
        <v>13</v>
      </c>
      <c r="F5" s="16" t="s">
        <v>105</v>
      </c>
      <c r="G5" s="19"/>
      <c r="J5" s="147" t="s">
        <v>244</v>
      </c>
      <c r="K5" s="16" t="s">
        <v>14</v>
      </c>
      <c r="L5" s="16" t="s">
        <v>13</v>
      </c>
      <c r="M5" s="16" t="s">
        <v>105</v>
      </c>
      <c r="N5" s="38"/>
      <c r="O5" s="38"/>
    </row>
    <row r="6" spans="1:15" ht="18" customHeight="1" x14ac:dyDescent="0.2">
      <c r="A6" s="15" t="s">
        <v>1</v>
      </c>
      <c r="B6" s="15" t="s">
        <v>2</v>
      </c>
      <c r="C6" s="15"/>
      <c r="D6" s="92">
        <v>6</v>
      </c>
      <c r="E6" s="18"/>
      <c r="F6" s="19"/>
      <c r="G6" s="19"/>
      <c r="H6" s="20" t="s">
        <v>35</v>
      </c>
      <c r="I6" s="20"/>
      <c r="K6" s="67">
        <f>SUM(K7:K24)</f>
        <v>37</v>
      </c>
    </row>
    <row r="7" spans="1:15" ht="18" customHeight="1" x14ac:dyDescent="0.2">
      <c r="A7" s="57" t="s">
        <v>19</v>
      </c>
      <c r="B7" s="57" t="s">
        <v>23</v>
      </c>
      <c r="C7" s="57"/>
      <c r="D7" s="58">
        <v>3</v>
      </c>
      <c r="E7" s="58"/>
      <c r="F7" s="58"/>
      <c r="G7" s="19"/>
      <c r="H7" s="37" t="s">
        <v>164</v>
      </c>
      <c r="I7" s="37" t="s">
        <v>165</v>
      </c>
      <c r="J7" s="59"/>
      <c r="K7" s="30">
        <v>2</v>
      </c>
      <c r="L7" s="29"/>
      <c r="M7" s="29"/>
      <c r="N7" s="38"/>
    </row>
    <row r="8" spans="1:15" ht="18" customHeight="1" x14ac:dyDescent="0.2">
      <c r="A8" s="57" t="s">
        <v>21</v>
      </c>
      <c r="B8" s="57" t="s">
        <v>24</v>
      </c>
      <c r="C8" s="57" t="s">
        <v>19</v>
      </c>
      <c r="D8" s="58">
        <v>3</v>
      </c>
      <c r="E8" s="58"/>
      <c r="F8" s="58"/>
      <c r="G8" s="19"/>
      <c r="H8" s="135" t="s">
        <v>168</v>
      </c>
      <c r="I8" s="103" t="s">
        <v>167</v>
      </c>
      <c r="J8" s="105"/>
      <c r="K8" s="163">
        <v>3</v>
      </c>
      <c r="L8" s="106"/>
      <c r="M8" s="106"/>
      <c r="N8" s="38"/>
    </row>
    <row r="9" spans="1:15" ht="18" customHeight="1" x14ac:dyDescent="0.2">
      <c r="A9" s="60"/>
      <c r="B9" s="60"/>
      <c r="C9" s="19"/>
      <c r="D9" s="19"/>
      <c r="E9" s="19"/>
      <c r="F9" s="19"/>
      <c r="G9" s="19"/>
      <c r="H9" s="136" t="s">
        <v>236</v>
      </c>
      <c r="I9" s="102" t="s">
        <v>166</v>
      </c>
      <c r="J9" s="104" t="s">
        <v>106</v>
      </c>
      <c r="K9" s="164"/>
      <c r="L9" s="107"/>
      <c r="M9" s="107"/>
      <c r="N9" s="38"/>
    </row>
    <row r="10" spans="1:15" ht="18" customHeight="1" x14ac:dyDescent="0.2">
      <c r="A10" s="15" t="s">
        <v>3</v>
      </c>
      <c r="B10" s="15" t="s">
        <v>4</v>
      </c>
      <c r="C10" s="16"/>
      <c r="D10" s="92">
        <f>D11</f>
        <v>3</v>
      </c>
      <c r="E10" s="18"/>
      <c r="F10" s="19"/>
      <c r="G10" s="19"/>
      <c r="H10" s="37" t="s">
        <v>122</v>
      </c>
      <c r="I10" s="37" t="s">
        <v>69</v>
      </c>
      <c r="J10" s="59" t="s">
        <v>91</v>
      </c>
      <c r="K10" s="30">
        <v>3</v>
      </c>
      <c r="L10" s="29"/>
      <c r="M10" s="29"/>
      <c r="N10" s="38"/>
    </row>
    <row r="11" spans="1:15" ht="18" customHeight="1" x14ac:dyDescent="0.2">
      <c r="A11" s="57" t="s">
        <v>17</v>
      </c>
      <c r="B11" s="57" t="s">
        <v>25</v>
      </c>
      <c r="C11" s="57"/>
      <c r="D11" s="58">
        <v>3</v>
      </c>
      <c r="E11" s="58"/>
      <c r="F11" s="58"/>
      <c r="G11" s="19"/>
      <c r="H11" s="37" t="s">
        <v>42</v>
      </c>
      <c r="I11" s="37" t="s">
        <v>43</v>
      </c>
      <c r="J11" s="61" t="s">
        <v>26</v>
      </c>
      <c r="K11" s="30">
        <v>3</v>
      </c>
      <c r="L11" s="29"/>
      <c r="M11" s="29"/>
      <c r="N11" s="38"/>
    </row>
    <row r="12" spans="1:15" ht="16.5" customHeight="1" x14ac:dyDescent="0.2">
      <c r="A12" s="60"/>
      <c r="B12" s="60"/>
      <c r="C12" s="19"/>
      <c r="D12" s="19"/>
      <c r="E12" s="19"/>
      <c r="F12" s="19"/>
      <c r="G12" s="19"/>
      <c r="H12" s="100" t="s">
        <v>170</v>
      </c>
      <c r="I12" s="100" t="s">
        <v>171</v>
      </c>
      <c r="J12" s="108"/>
      <c r="K12" s="165">
        <v>4</v>
      </c>
      <c r="L12" s="110"/>
      <c r="M12" s="111"/>
      <c r="N12" s="38"/>
    </row>
    <row r="13" spans="1:15" ht="18" customHeight="1" x14ac:dyDescent="0.2">
      <c r="A13" s="15" t="s">
        <v>5</v>
      </c>
      <c r="B13" s="15" t="s">
        <v>6</v>
      </c>
      <c r="C13" s="16"/>
      <c r="D13" s="92">
        <f>D14+D15</f>
        <v>6</v>
      </c>
      <c r="E13" s="18"/>
      <c r="F13" s="19"/>
      <c r="G13" s="60"/>
      <c r="H13" s="101" t="s">
        <v>237</v>
      </c>
      <c r="I13" s="101" t="s">
        <v>169</v>
      </c>
      <c r="J13" s="109"/>
      <c r="K13" s="166"/>
      <c r="L13" s="112"/>
      <c r="M13" s="113"/>
      <c r="N13" s="38"/>
    </row>
    <row r="14" spans="1:15" ht="23.25" customHeight="1" x14ac:dyDescent="0.2">
      <c r="A14" s="62" t="s">
        <v>56</v>
      </c>
      <c r="B14" s="62" t="s">
        <v>163</v>
      </c>
      <c r="C14" s="57" t="s">
        <v>162</v>
      </c>
      <c r="D14" s="58">
        <v>3</v>
      </c>
      <c r="E14" s="58"/>
      <c r="F14" s="58"/>
      <c r="G14" s="19"/>
      <c r="H14" s="37" t="s">
        <v>137</v>
      </c>
      <c r="I14" s="37" t="s">
        <v>133</v>
      </c>
      <c r="J14" s="134" t="s">
        <v>37</v>
      </c>
      <c r="K14" s="30">
        <v>3</v>
      </c>
      <c r="L14" s="29"/>
      <c r="M14" s="29"/>
      <c r="N14" s="38"/>
    </row>
    <row r="15" spans="1:15" ht="21" customHeight="1" x14ac:dyDescent="0.2">
      <c r="A15" s="57" t="s">
        <v>18</v>
      </c>
      <c r="B15" s="57" t="s">
        <v>27</v>
      </c>
      <c r="C15" s="132" t="s">
        <v>118</v>
      </c>
      <c r="D15" s="58">
        <v>3</v>
      </c>
      <c r="E15" s="58"/>
      <c r="F15" s="58"/>
      <c r="G15" s="19"/>
      <c r="H15" s="178" t="s">
        <v>222</v>
      </c>
      <c r="I15" s="133" t="s">
        <v>32</v>
      </c>
      <c r="J15" s="130"/>
      <c r="K15" s="167">
        <v>3</v>
      </c>
      <c r="L15" s="120"/>
      <c r="M15" s="120"/>
      <c r="N15" s="38"/>
    </row>
    <row r="16" spans="1:15" ht="18" customHeight="1" x14ac:dyDescent="0.2">
      <c r="A16" s="60"/>
      <c r="B16" s="60"/>
      <c r="C16" s="19"/>
      <c r="D16" s="19"/>
      <c r="E16" s="19"/>
      <c r="F16" s="19"/>
      <c r="G16" s="19"/>
      <c r="H16" s="179" t="s">
        <v>238</v>
      </c>
      <c r="I16" s="179" t="s">
        <v>221</v>
      </c>
      <c r="J16" s="180" t="s">
        <v>29</v>
      </c>
      <c r="K16" s="168"/>
      <c r="L16" s="121"/>
      <c r="M16" s="121"/>
      <c r="N16" s="38"/>
    </row>
    <row r="17" spans="1:16" ht="18" customHeight="1" x14ac:dyDescent="0.2">
      <c r="A17" s="15" t="s">
        <v>7</v>
      </c>
      <c r="B17" s="15" t="s">
        <v>8</v>
      </c>
      <c r="C17" s="16"/>
      <c r="D17" s="92">
        <f>D18+D19</f>
        <v>6</v>
      </c>
      <c r="E17" s="18"/>
      <c r="F17" s="19"/>
      <c r="G17" s="19"/>
      <c r="H17" s="37" t="s">
        <v>38</v>
      </c>
      <c r="I17" s="37" t="s">
        <v>39</v>
      </c>
      <c r="J17" s="61"/>
      <c r="K17" s="30">
        <v>3</v>
      </c>
      <c r="L17" s="29"/>
      <c r="M17" s="29"/>
      <c r="N17" s="38"/>
    </row>
    <row r="18" spans="1:16" ht="18.75" customHeight="1" x14ac:dyDescent="0.2">
      <c r="A18" s="57" t="s">
        <v>20</v>
      </c>
      <c r="B18" s="57" t="s">
        <v>28</v>
      </c>
      <c r="C18" s="57"/>
      <c r="D18" s="58">
        <v>3</v>
      </c>
      <c r="E18" s="58"/>
      <c r="F18" s="58"/>
      <c r="G18" s="19"/>
      <c r="H18" s="37" t="s">
        <v>33</v>
      </c>
      <c r="I18" s="37" t="s">
        <v>34</v>
      </c>
      <c r="J18" s="61" t="s">
        <v>172</v>
      </c>
      <c r="K18" s="30">
        <v>3</v>
      </c>
      <c r="L18" s="29"/>
      <c r="M18" s="29"/>
      <c r="N18" s="38"/>
    </row>
    <row r="19" spans="1:16" ht="18" customHeight="1" x14ac:dyDescent="0.2">
      <c r="A19" s="57" t="s">
        <v>20</v>
      </c>
      <c r="B19" s="57" t="s">
        <v>28</v>
      </c>
      <c r="C19" s="57"/>
      <c r="D19" s="58">
        <v>3</v>
      </c>
      <c r="E19" s="58"/>
      <c r="F19" s="58"/>
      <c r="G19" s="19"/>
      <c r="H19" s="150" t="s">
        <v>173</v>
      </c>
      <c r="I19" s="150" t="s">
        <v>111</v>
      </c>
      <c r="J19" s="134" t="s">
        <v>210</v>
      </c>
      <c r="K19" s="165">
        <v>4</v>
      </c>
      <c r="L19" s="120"/>
      <c r="M19" s="120"/>
    </row>
    <row r="20" spans="1:16" ht="12.75" customHeight="1" x14ac:dyDescent="0.2">
      <c r="A20" s="60"/>
      <c r="B20" s="60"/>
      <c r="C20" s="19"/>
      <c r="D20" s="19"/>
      <c r="E20" s="19"/>
      <c r="F20" s="19"/>
      <c r="G20" s="19"/>
      <c r="H20" s="137" t="s">
        <v>239</v>
      </c>
      <c r="I20" s="116" t="s">
        <v>174</v>
      </c>
      <c r="J20" s="119" t="s">
        <v>86</v>
      </c>
      <c r="K20" s="169"/>
      <c r="L20" s="123"/>
      <c r="M20" s="123"/>
    </row>
    <row r="21" spans="1:16" ht="22.5" customHeight="1" x14ac:dyDescent="0.2">
      <c r="A21" s="15" t="s">
        <v>9</v>
      </c>
      <c r="B21" s="15" t="s">
        <v>10</v>
      </c>
      <c r="C21" s="16"/>
      <c r="D21" s="92">
        <f>D22</f>
        <v>3</v>
      </c>
      <c r="E21" s="18"/>
      <c r="F21" s="19"/>
      <c r="G21" s="19"/>
      <c r="H21" s="151" t="s">
        <v>240</v>
      </c>
      <c r="I21" s="151" t="s">
        <v>175</v>
      </c>
      <c r="J21" s="118" t="s">
        <v>117</v>
      </c>
      <c r="K21" s="166"/>
      <c r="L21" s="121"/>
      <c r="M21" s="121"/>
    </row>
    <row r="22" spans="1:16" ht="18" customHeight="1" x14ac:dyDescent="0.2">
      <c r="A22" s="57" t="s">
        <v>127</v>
      </c>
      <c r="B22" s="57" t="s">
        <v>128</v>
      </c>
      <c r="C22" s="57" t="s">
        <v>91</v>
      </c>
      <c r="D22" s="58">
        <v>3</v>
      </c>
      <c r="E22" s="58"/>
      <c r="F22" s="58"/>
      <c r="G22" s="19"/>
      <c r="H22" s="172" t="s">
        <v>209</v>
      </c>
      <c r="I22" s="172" t="s">
        <v>234</v>
      </c>
      <c r="J22" s="120"/>
      <c r="K22" s="170">
        <v>6</v>
      </c>
      <c r="L22" s="120"/>
      <c r="M22" s="120"/>
    </row>
    <row r="23" spans="1:16" ht="12" customHeight="1" x14ac:dyDescent="0.2">
      <c r="A23" s="60"/>
      <c r="B23" s="60"/>
      <c r="C23" s="19"/>
      <c r="D23" s="19"/>
      <c r="E23" s="19"/>
      <c r="F23" s="19"/>
      <c r="G23" s="19"/>
      <c r="H23" s="173"/>
      <c r="I23" s="173"/>
      <c r="J23" s="123"/>
      <c r="K23" s="171"/>
      <c r="L23" s="123"/>
      <c r="M23" s="123"/>
    </row>
    <row r="24" spans="1:16" ht="18" customHeight="1" x14ac:dyDescent="0.2">
      <c r="A24" s="15" t="s">
        <v>11</v>
      </c>
      <c r="B24" s="15" t="s">
        <v>12</v>
      </c>
      <c r="C24" s="16"/>
      <c r="D24" s="92">
        <f>SUM(D25:D26)</f>
        <v>7</v>
      </c>
      <c r="E24" s="18"/>
      <c r="F24" s="19"/>
      <c r="G24" s="19"/>
      <c r="H24" s="174"/>
      <c r="I24" s="174"/>
      <c r="J24" s="121"/>
      <c r="K24" s="168"/>
      <c r="L24" s="121"/>
      <c r="M24" s="121"/>
    </row>
    <row r="25" spans="1:16" ht="18" customHeight="1" x14ac:dyDescent="0.2">
      <c r="A25" s="57" t="s">
        <v>29</v>
      </c>
      <c r="B25" s="57" t="s">
        <v>30</v>
      </c>
      <c r="C25" s="57"/>
      <c r="D25" s="58">
        <v>3</v>
      </c>
      <c r="E25" s="58"/>
      <c r="F25" s="58"/>
      <c r="G25" s="19"/>
      <c r="H25" s="15" t="s">
        <v>176</v>
      </c>
      <c r="I25" s="19"/>
      <c r="J25" s="19"/>
      <c r="K25" s="94">
        <v>3</v>
      </c>
      <c r="L25" s="19"/>
      <c r="M25" s="19"/>
    </row>
    <row r="26" spans="1:16" ht="18" customHeight="1" x14ac:dyDescent="0.2">
      <c r="A26" s="64" t="s">
        <v>44</v>
      </c>
      <c r="B26" s="62" t="s">
        <v>224</v>
      </c>
      <c r="C26" s="62" t="s">
        <v>92</v>
      </c>
      <c r="D26" s="65">
        <v>4</v>
      </c>
      <c r="E26" s="58"/>
      <c r="F26" s="58"/>
      <c r="G26" s="19"/>
      <c r="H26" s="114" t="s">
        <v>60</v>
      </c>
      <c r="I26" s="114" t="s">
        <v>177</v>
      </c>
      <c r="J26" s="117"/>
      <c r="K26" s="127"/>
      <c r="L26" s="120"/>
      <c r="M26" s="120"/>
    </row>
    <row r="27" spans="1:16" ht="18" customHeight="1" x14ac:dyDescent="0.2">
      <c r="A27" s="60"/>
      <c r="B27" s="60"/>
      <c r="C27" s="19"/>
      <c r="D27" s="19"/>
      <c r="E27" s="19"/>
      <c r="F27" s="19"/>
      <c r="G27" s="19"/>
      <c r="H27" s="116" t="s">
        <v>53</v>
      </c>
      <c r="I27" s="116" t="s">
        <v>178</v>
      </c>
      <c r="J27" s="119" t="s">
        <v>36</v>
      </c>
      <c r="K27" s="122"/>
      <c r="L27" s="123"/>
      <c r="M27" s="123"/>
      <c r="P27" s="63"/>
    </row>
    <row r="28" spans="1:16" ht="18" customHeight="1" x14ac:dyDescent="0.2">
      <c r="A28" s="15" t="s">
        <v>104</v>
      </c>
      <c r="B28" s="15"/>
      <c r="C28" s="16"/>
      <c r="D28" s="16">
        <v>43</v>
      </c>
      <c r="E28" s="16"/>
      <c r="F28" s="16"/>
      <c r="G28" s="19"/>
      <c r="H28" s="116" t="s">
        <v>80</v>
      </c>
      <c r="I28" s="116" t="s">
        <v>179</v>
      </c>
      <c r="J28" s="119" t="s">
        <v>87</v>
      </c>
      <c r="K28" s="122"/>
      <c r="L28" s="123" t="s">
        <v>183</v>
      </c>
      <c r="M28" s="123"/>
    </row>
    <row r="29" spans="1:16" ht="18" customHeight="1" x14ac:dyDescent="0.2">
      <c r="A29" s="24"/>
      <c r="B29" s="24"/>
      <c r="C29" s="26"/>
      <c r="D29" s="27"/>
      <c r="E29" s="28"/>
      <c r="F29" s="23"/>
      <c r="G29" s="19"/>
      <c r="H29" s="116" t="s">
        <v>180</v>
      </c>
      <c r="I29" s="116" t="s">
        <v>181</v>
      </c>
      <c r="J29" s="119" t="s">
        <v>182</v>
      </c>
      <c r="K29" s="122"/>
      <c r="L29" s="123" t="s">
        <v>184</v>
      </c>
      <c r="M29" s="123"/>
    </row>
    <row r="30" spans="1:16" ht="18" customHeight="1" x14ac:dyDescent="0.2">
      <c r="A30" s="22"/>
      <c r="B30" s="22"/>
      <c r="C30" s="22"/>
      <c r="D30" s="23"/>
      <c r="E30" s="23"/>
      <c r="F30" s="23"/>
      <c r="G30" s="19"/>
      <c r="H30" s="116" t="s">
        <v>185</v>
      </c>
      <c r="I30" s="116" t="s">
        <v>186</v>
      </c>
      <c r="J30" s="119"/>
      <c r="K30" s="122"/>
      <c r="L30" s="123"/>
      <c r="M30" s="123"/>
      <c r="N30" s="40"/>
      <c r="O30" s="63"/>
    </row>
    <row r="31" spans="1:16" ht="21.75" customHeight="1" x14ac:dyDescent="0.2">
      <c r="A31" s="22"/>
      <c r="B31" s="22"/>
      <c r="C31" s="23"/>
      <c r="D31" s="23"/>
      <c r="E31" s="23"/>
      <c r="F31" s="23"/>
      <c r="G31" s="19"/>
      <c r="H31" s="116" t="s">
        <v>81</v>
      </c>
      <c r="I31" s="116" t="s">
        <v>187</v>
      </c>
      <c r="J31" s="119" t="s">
        <v>88</v>
      </c>
      <c r="K31" s="122"/>
      <c r="L31" s="123" t="s">
        <v>184</v>
      </c>
      <c r="M31" s="123"/>
    </row>
    <row r="32" spans="1:16" ht="24" customHeight="1" x14ac:dyDescent="0.2">
      <c r="A32" s="24"/>
      <c r="B32" s="25"/>
      <c r="C32" s="26"/>
      <c r="D32" s="27"/>
      <c r="E32" s="28"/>
      <c r="F32" s="23"/>
      <c r="G32" s="19"/>
      <c r="H32" s="125" t="s">
        <v>82</v>
      </c>
      <c r="I32" s="126" t="s">
        <v>83</v>
      </c>
      <c r="J32" s="119" t="s">
        <v>108</v>
      </c>
      <c r="K32" s="122"/>
      <c r="L32" s="123" t="s">
        <v>184</v>
      </c>
      <c r="M32" s="123"/>
    </row>
    <row r="33" spans="1:14" ht="18" customHeight="1" x14ac:dyDescent="0.2">
      <c r="A33" s="22"/>
      <c r="B33" s="22"/>
      <c r="C33" s="22"/>
      <c r="D33" s="23"/>
      <c r="E33" s="23"/>
      <c r="F33" s="23"/>
      <c r="G33" s="19"/>
      <c r="H33" s="124" t="s">
        <v>132</v>
      </c>
      <c r="I33" s="97" t="s">
        <v>188</v>
      </c>
      <c r="J33" s="118"/>
      <c r="K33" s="99"/>
      <c r="L33" s="121" t="s">
        <v>183</v>
      </c>
      <c r="M33" s="121"/>
    </row>
    <row r="34" spans="1:14" ht="18" customHeight="1" x14ac:dyDescent="0.2">
      <c r="A34" s="31"/>
      <c r="B34" s="22"/>
      <c r="C34" s="23"/>
      <c r="D34" s="23"/>
      <c r="E34" s="23"/>
      <c r="F34" s="23"/>
      <c r="G34" s="19"/>
      <c r="H34" s="15" t="s">
        <v>189</v>
      </c>
      <c r="I34" s="15"/>
      <c r="J34" s="15"/>
      <c r="K34" s="93">
        <v>3</v>
      </c>
      <c r="L34" s="18"/>
      <c r="M34" s="19"/>
    </row>
    <row r="35" spans="1:14" ht="18" customHeight="1" x14ac:dyDescent="0.2">
      <c r="A35" s="24"/>
      <c r="B35" s="24"/>
      <c r="C35" s="26"/>
      <c r="D35" s="27"/>
      <c r="E35" s="28"/>
      <c r="F35" s="23"/>
      <c r="G35" s="19"/>
      <c r="H35" s="114" t="s">
        <v>193</v>
      </c>
      <c r="I35" s="114" t="s">
        <v>194</v>
      </c>
      <c r="J35" s="117" t="s">
        <v>196</v>
      </c>
      <c r="K35" s="148"/>
      <c r="L35" s="120"/>
      <c r="M35" s="120"/>
    </row>
    <row r="36" spans="1:14" ht="18" customHeight="1" x14ac:dyDescent="0.2">
      <c r="A36" s="22"/>
      <c r="B36" s="22"/>
      <c r="C36" s="22"/>
      <c r="D36" s="23"/>
      <c r="E36" s="23"/>
      <c r="F36" s="23"/>
      <c r="G36" s="19"/>
      <c r="H36" s="116" t="s">
        <v>232</v>
      </c>
      <c r="I36" s="116" t="s">
        <v>192</v>
      </c>
      <c r="J36" s="119"/>
      <c r="K36" s="122"/>
      <c r="L36" s="123"/>
      <c r="M36" s="123"/>
    </row>
    <row r="37" spans="1:14" ht="18" customHeight="1" x14ac:dyDescent="0.2">
      <c r="A37" s="22"/>
      <c r="B37" s="22"/>
      <c r="C37" s="23"/>
      <c r="D37" s="23"/>
      <c r="E37" s="23"/>
      <c r="F37" s="23"/>
      <c r="G37" s="19"/>
      <c r="H37" s="116" t="s">
        <v>230</v>
      </c>
      <c r="I37" s="116" t="s">
        <v>190</v>
      </c>
      <c r="J37" s="119"/>
      <c r="K37" s="149"/>
      <c r="L37" s="123"/>
      <c r="M37" s="123"/>
    </row>
    <row r="38" spans="1:14" ht="18" customHeight="1" x14ac:dyDescent="0.2">
      <c r="A38" s="32"/>
      <c r="B38" s="32"/>
      <c r="C38" s="33"/>
      <c r="D38" s="34"/>
      <c r="E38" s="35"/>
      <c r="F38" s="36"/>
      <c r="G38" s="19"/>
      <c r="H38" s="116" t="s">
        <v>231</v>
      </c>
      <c r="I38" s="116" t="s">
        <v>191</v>
      </c>
      <c r="J38" s="119"/>
      <c r="K38" s="122"/>
      <c r="L38" s="123"/>
      <c r="M38" s="123"/>
    </row>
    <row r="39" spans="1:14" ht="18" customHeight="1" x14ac:dyDescent="0.2">
      <c r="A39" s="17" t="s">
        <v>158</v>
      </c>
      <c r="B39" s="19"/>
      <c r="C39" s="19"/>
      <c r="D39" s="21"/>
      <c r="E39" s="19"/>
      <c r="G39" s="19"/>
      <c r="H39" s="115" t="s">
        <v>233</v>
      </c>
      <c r="I39" s="115" t="s">
        <v>195</v>
      </c>
      <c r="J39" s="118"/>
      <c r="K39" s="99"/>
      <c r="L39" s="121"/>
      <c r="M39" s="121"/>
    </row>
    <row r="40" spans="1:14" ht="22.5" customHeight="1" x14ac:dyDescent="0.2">
      <c r="A40" s="141" t="s">
        <v>159</v>
      </c>
      <c r="B40" s="142"/>
      <c r="C40" s="142"/>
      <c r="D40" s="142"/>
      <c r="E40" s="142"/>
      <c r="F40" s="143"/>
      <c r="H40" s="15" t="s">
        <v>102</v>
      </c>
      <c r="J40" s="39"/>
      <c r="K40" s="128">
        <v>3</v>
      </c>
    </row>
    <row r="41" spans="1:14" ht="18" customHeight="1" x14ac:dyDescent="0.2">
      <c r="A41" s="144" t="s">
        <v>160</v>
      </c>
      <c r="B41" s="145"/>
      <c r="C41" s="145"/>
      <c r="D41" s="145"/>
      <c r="E41" s="145"/>
      <c r="F41" s="146"/>
      <c r="H41" s="114" t="s">
        <v>84</v>
      </c>
      <c r="I41" s="114" t="s">
        <v>199</v>
      </c>
      <c r="J41" s="117" t="s">
        <v>107</v>
      </c>
      <c r="K41" s="98"/>
      <c r="L41" s="120"/>
      <c r="M41" s="120"/>
    </row>
    <row r="42" spans="1:14" ht="18" customHeight="1" x14ac:dyDescent="0.2">
      <c r="A42" s="41"/>
      <c r="B42" s="42"/>
      <c r="C42" s="43"/>
      <c r="F42" s="44"/>
      <c r="H42" s="116" t="s">
        <v>197</v>
      </c>
      <c r="I42" s="116" t="s">
        <v>198</v>
      </c>
      <c r="J42" s="119"/>
      <c r="K42" s="122"/>
      <c r="L42" s="123"/>
      <c r="M42" s="123"/>
      <c r="N42" s="38"/>
    </row>
    <row r="43" spans="1:14" ht="18" customHeight="1" x14ac:dyDescent="0.2">
      <c r="A43" s="41"/>
      <c r="C43" s="43"/>
      <c r="F43" s="44"/>
      <c r="G43" s="45"/>
      <c r="H43" s="116" t="s">
        <v>200</v>
      </c>
      <c r="I43" s="116" t="s">
        <v>201</v>
      </c>
      <c r="J43" s="119" t="s">
        <v>202</v>
      </c>
      <c r="K43" s="122"/>
      <c r="L43" s="123"/>
      <c r="M43" s="123"/>
    </row>
    <row r="44" spans="1:14" ht="23.25" customHeight="1" x14ac:dyDescent="0.2">
      <c r="A44" s="41"/>
      <c r="B44" s="46"/>
      <c r="C44" s="42"/>
      <c r="D44" s="42"/>
      <c r="E44" s="42"/>
      <c r="F44" s="47"/>
      <c r="H44" s="116" t="s">
        <v>136</v>
      </c>
      <c r="I44" s="116" t="s">
        <v>203</v>
      </c>
      <c r="J44" s="119"/>
      <c r="K44" s="122"/>
      <c r="L44" s="123"/>
      <c r="M44" s="123"/>
    </row>
    <row r="45" spans="1:14" ht="23.25" customHeight="1" x14ac:dyDescent="0.2">
      <c r="A45" s="41"/>
      <c r="F45" s="44"/>
      <c r="G45" s="48"/>
      <c r="H45" s="116" t="s">
        <v>131</v>
      </c>
      <c r="I45" s="116" t="s">
        <v>204</v>
      </c>
      <c r="J45" s="119" t="s">
        <v>151</v>
      </c>
      <c r="K45" s="122"/>
      <c r="L45" s="123"/>
      <c r="M45" s="123"/>
    </row>
    <row r="46" spans="1:14" ht="24" customHeight="1" x14ac:dyDescent="0.2">
      <c r="A46" s="41"/>
      <c r="B46" s="15"/>
      <c r="C46" s="15"/>
      <c r="D46" s="49"/>
      <c r="E46" s="18"/>
      <c r="F46" s="50"/>
      <c r="H46" s="116" t="s">
        <v>130</v>
      </c>
      <c r="I46" s="116" t="s">
        <v>205</v>
      </c>
      <c r="J46" s="119" t="s">
        <v>152</v>
      </c>
      <c r="K46" s="122"/>
      <c r="L46" s="123"/>
      <c r="M46" s="123"/>
    </row>
    <row r="47" spans="1:14" ht="18" customHeight="1" x14ac:dyDescent="0.2">
      <c r="A47" s="51"/>
      <c r="B47" s="19"/>
      <c r="C47" s="19"/>
      <c r="D47" s="21"/>
      <c r="E47" s="19"/>
      <c r="F47" s="50"/>
      <c r="H47" s="116" t="s">
        <v>129</v>
      </c>
      <c r="I47" s="116" t="s">
        <v>206</v>
      </c>
      <c r="J47" s="119"/>
      <c r="K47" s="122"/>
      <c r="L47" s="123"/>
      <c r="M47" s="123"/>
    </row>
    <row r="48" spans="1:14" ht="24" customHeight="1" x14ac:dyDescent="0.2">
      <c r="A48" s="52"/>
      <c r="B48" s="53"/>
      <c r="C48" s="53"/>
      <c r="D48" s="54"/>
      <c r="E48" s="53"/>
      <c r="F48" s="55"/>
      <c r="H48" s="116" t="s">
        <v>207</v>
      </c>
      <c r="I48" s="116" t="s">
        <v>211</v>
      </c>
      <c r="J48" s="119"/>
      <c r="K48" s="122"/>
      <c r="L48" s="123"/>
      <c r="M48" s="123"/>
    </row>
    <row r="49" spans="1:15" ht="24" customHeight="1" x14ac:dyDescent="0.2">
      <c r="A49" s="175" t="s">
        <v>157</v>
      </c>
      <c r="B49" s="175"/>
      <c r="C49" s="175"/>
      <c r="D49" s="175"/>
      <c r="E49" s="175"/>
      <c r="F49" s="175"/>
      <c r="H49" s="116" t="s">
        <v>208</v>
      </c>
      <c r="I49" s="116" t="s">
        <v>213</v>
      </c>
      <c r="J49" s="119" t="s">
        <v>138</v>
      </c>
      <c r="K49" s="122"/>
      <c r="L49" s="123"/>
      <c r="M49" s="123"/>
    </row>
    <row r="50" spans="1:15" ht="24.75" customHeight="1" x14ac:dyDescent="0.2">
      <c r="A50" s="176"/>
      <c r="B50" s="176"/>
      <c r="C50" s="176"/>
      <c r="D50" s="176"/>
      <c r="E50" s="176"/>
      <c r="F50" s="176"/>
      <c r="H50" s="116" t="s">
        <v>125</v>
      </c>
      <c r="I50" s="116" t="s">
        <v>212</v>
      </c>
      <c r="J50" s="119"/>
      <c r="K50" s="122"/>
      <c r="L50" s="123"/>
      <c r="M50" s="123"/>
    </row>
    <row r="51" spans="1:15" ht="24" customHeight="1" x14ac:dyDescent="0.2">
      <c r="A51" s="176"/>
      <c r="B51" s="176"/>
      <c r="C51" s="176"/>
      <c r="D51" s="176"/>
      <c r="E51" s="176"/>
      <c r="F51" s="176"/>
      <c r="H51" s="115" t="s">
        <v>85</v>
      </c>
      <c r="I51" s="115" t="s">
        <v>103</v>
      </c>
      <c r="J51" s="118" t="s">
        <v>89</v>
      </c>
      <c r="K51" s="99"/>
      <c r="L51" s="121"/>
      <c r="M51" s="121"/>
    </row>
    <row r="52" spans="1:15" ht="22.5" customHeight="1" x14ac:dyDescent="0.2">
      <c r="A52" s="131"/>
      <c r="B52" s="131"/>
      <c r="C52" s="131"/>
      <c r="D52" s="131"/>
      <c r="E52" s="131"/>
      <c r="F52" s="131"/>
      <c r="G52" s="131"/>
      <c r="H52" s="131"/>
      <c r="I52" s="131"/>
      <c r="J52" s="95" t="s">
        <v>93</v>
      </c>
      <c r="K52" s="96">
        <f>(D6+D10+D13+D17+D21+D24+D28+K6+K25+K34+K40)</f>
        <v>120</v>
      </c>
    </row>
    <row r="53" spans="1:15" s="1" customFormat="1" ht="60.75" customHeight="1" x14ac:dyDescent="0.3">
      <c r="B53" s="156"/>
      <c r="C53" s="156"/>
      <c r="D53" s="157" t="s">
        <v>153</v>
      </c>
      <c r="E53" s="157"/>
      <c r="F53" s="157"/>
      <c r="G53" s="157"/>
      <c r="H53" s="157"/>
      <c r="I53" s="157"/>
      <c r="J53" s="157"/>
      <c r="K53" s="157"/>
      <c r="L53" s="157"/>
      <c r="M53" s="157"/>
      <c r="N53" s="2"/>
      <c r="O53" s="2"/>
    </row>
    <row r="54" spans="1:15" s="1" customFormat="1" ht="17.100000000000001" customHeight="1" x14ac:dyDescent="0.2">
      <c r="A54" s="3" t="s">
        <v>0</v>
      </c>
      <c r="B54" s="158"/>
      <c r="C54" s="158"/>
      <c r="D54" s="159" t="s">
        <v>22</v>
      </c>
      <c r="E54" s="160"/>
      <c r="F54" s="160"/>
      <c r="G54" s="160"/>
      <c r="H54" s="4"/>
      <c r="I54" s="5" t="s">
        <v>154</v>
      </c>
      <c r="J54" s="161"/>
      <c r="K54" s="161"/>
      <c r="L54" s="161"/>
      <c r="M54" s="161"/>
      <c r="O54" s="6"/>
    </row>
    <row r="55" spans="1:15" s="8" customFormat="1" ht="17.100000000000001" customHeight="1" x14ac:dyDescent="0.2">
      <c r="A55" s="3" t="s">
        <v>155</v>
      </c>
      <c r="B55" s="155"/>
      <c r="C55" s="155"/>
      <c r="D55" s="152" t="s">
        <v>16</v>
      </c>
      <c r="E55" s="153"/>
      <c r="F55" s="153"/>
      <c r="G55" s="153"/>
      <c r="H55" s="7">
        <v>2</v>
      </c>
      <c r="I55" s="5" t="s">
        <v>156</v>
      </c>
      <c r="J55" s="154"/>
      <c r="K55" s="154"/>
      <c r="L55" s="154"/>
      <c r="M55" s="154"/>
    </row>
    <row r="56" spans="1:15" ht="17.100000000000001" customHeight="1" x14ac:dyDescent="0.2">
      <c r="A56" s="66"/>
      <c r="E56" s="67"/>
      <c r="G56" s="56"/>
    </row>
    <row r="57" spans="1:15" ht="17.100000000000001" customHeight="1" x14ac:dyDescent="0.2">
      <c r="A57" s="88" t="s">
        <v>94</v>
      </c>
      <c r="B57" s="89"/>
      <c r="C57" s="88" t="s">
        <v>244</v>
      </c>
      <c r="D57" s="96" t="s">
        <v>14</v>
      </c>
      <c r="E57" s="96" t="s">
        <v>13</v>
      </c>
      <c r="F57" s="96" t="s">
        <v>105</v>
      </c>
      <c r="G57" s="69"/>
      <c r="H57" s="88" t="s">
        <v>95</v>
      </c>
      <c r="I57" s="88"/>
      <c r="J57" s="88" t="s">
        <v>244</v>
      </c>
      <c r="K57" s="96" t="s">
        <v>14</v>
      </c>
      <c r="L57" s="96" t="s">
        <v>13</v>
      </c>
      <c r="M57" s="96" t="s">
        <v>105</v>
      </c>
    </row>
    <row r="58" spans="1:15" ht="21" customHeight="1" x14ac:dyDescent="0.2">
      <c r="A58" s="181" t="s">
        <v>164</v>
      </c>
      <c r="B58" s="181" t="s">
        <v>165</v>
      </c>
      <c r="C58" s="181"/>
      <c r="D58" s="182">
        <v>2</v>
      </c>
      <c r="E58" s="182"/>
      <c r="F58" s="182"/>
      <c r="G58" s="38"/>
      <c r="H58" s="188" t="s">
        <v>31</v>
      </c>
      <c r="I58" s="188" t="s">
        <v>32</v>
      </c>
      <c r="J58" s="189" t="s">
        <v>225</v>
      </c>
      <c r="K58" s="190">
        <v>3</v>
      </c>
      <c r="L58" s="190"/>
      <c r="M58" s="190"/>
    </row>
    <row r="59" spans="1:15" ht="21" customHeight="1" x14ac:dyDescent="0.2">
      <c r="A59" s="181" t="s">
        <v>36</v>
      </c>
      <c r="B59" s="183" t="s">
        <v>51</v>
      </c>
      <c r="C59" s="184" t="s">
        <v>120</v>
      </c>
      <c r="D59" s="185">
        <v>4</v>
      </c>
      <c r="E59" s="185"/>
      <c r="F59" s="185"/>
      <c r="G59" s="72"/>
      <c r="H59" s="187" t="s">
        <v>19</v>
      </c>
      <c r="I59" s="187" t="s">
        <v>45</v>
      </c>
      <c r="J59" s="132"/>
      <c r="K59" s="186">
        <v>3</v>
      </c>
      <c r="L59" s="186"/>
      <c r="M59" s="186"/>
    </row>
    <row r="60" spans="1:15" ht="22.5" customHeight="1" x14ac:dyDescent="0.2">
      <c r="A60" s="132" t="s">
        <v>29</v>
      </c>
      <c r="B60" s="132" t="s">
        <v>30</v>
      </c>
      <c r="C60" s="132"/>
      <c r="D60" s="186">
        <v>3</v>
      </c>
      <c r="E60" s="186"/>
      <c r="F60" s="186"/>
      <c r="G60" s="68"/>
      <c r="H60" s="191" t="s">
        <v>127</v>
      </c>
      <c r="I60" s="191" t="s">
        <v>128</v>
      </c>
      <c r="J60" s="132" t="s">
        <v>91</v>
      </c>
      <c r="K60" s="186">
        <v>3</v>
      </c>
      <c r="L60" s="186"/>
      <c r="M60" s="186"/>
    </row>
    <row r="61" spans="1:15" ht="21" customHeight="1" x14ac:dyDescent="0.2">
      <c r="A61" s="187" t="s">
        <v>18</v>
      </c>
      <c r="B61" s="187" t="s">
        <v>47</v>
      </c>
      <c r="C61" s="132" t="s">
        <v>118</v>
      </c>
      <c r="D61" s="186">
        <v>3</v>
      </c>
      <c r="E61" s="186"/>
      <c r="F61" s="186"/>
      <c r="G61" s="68"/>
      <c r="H61" s="181" t="s">
        <v>38</v>
      </c>
      <c r="I61" s="192" t="s">
        <v>52</v>
      </c>
      <c r="J61" s="192"/>
      <c r="K61" s="193">
        <v>3</v>
      </c>
      <c r="L61" s="193"/>
      <c r="M61" s="193"/>
    </row>
    <row r="62" spans="1:15" ht="21" customHeight="1" x14ac:dyDescent="0.2">
      <c r="A62" s="187" t="s">
        <v>17</v>
      </c>
      <c r="B62" s="187" t="s">
        <v>46</v>
      </c>
      <c r="C62" s="132"/>
      <c r="D62" s="186">
        <v>3</v>
      </c>
      <c r="E62" s="186"/>
      <c r="F62" s="186"/>
      <c r="G62" s="68"/>
      <c r="H62" s="187" t="s">
        <v>20</v>
      </c>
      <c r="I62" s="187" t="s">
        <v>48</v>
      </c>
      <c r="J62" s="132"/>
      <c r="K62" s="186">
        <v>3</v>
      </c>
      <c r="L62" s="186"/>
      <c r="M62" s="186"/>
    </row>
    <row r="63" spans="1:15" ht="21" customHeight="1" x14ac:dyDescent="0.2">
      <c r="A63" s="68"/>
      <c r="B63" s="73"/>
      <c r="C63" s="68"/>
      <c r="D63" s="90">
        <f>SUM(D58:D62)</f>
        <v>15</v>
      </c>
      <c r="E63" s="74"/>
      <c r="F63" s="74"/>
      <c r="G63" s="68"/>
      <c r="H63" s="68"/>
      <c r="I63" s="73"/>
      <c r="J63" s="68"/>
      <c r="K63" s="90">
        <f>SUM(K58:K62)</f>
        <v>15</v>
      </c>
      <c r="L63" s="74"/>
      <c r="M63" s="74"/>
    </row>
    <row r="64" spans="1:15" ht="21" customHeight="1" x14ac:dyDescent="0.2">
      <c r="A64" s="88" t="s">
        <v>96</v>
      </c>
      <c r="B64" s="89"/>
      <c r="C64" s="68"/>
      <c r="D64" s="74"/>
      <c r="E64" s="74"/>
      <c r="F64" s="74"/>
      <c r="G64" s="68"/>
      <c r="H64" s="88" t="s">
        <v>97</v>
      </c>
      <c r="I64" s="89"/>
      <c r="J64" s="68"/>
      <c r="K64" s="74"/>
      <c r="L64" s="74"/>
      <c r="M64" s="74"/>
    </row>
    <row r="65" spans="1:13" ht="21" customHeight="1" x14ac:dyDescent="0.2">
      <c r="A65" s="194" t="s">
        <v>122</v>
      </c>
      <c r="B65" s="194" t="s">
        <v>69</v>
      </c>
      <c r="C65" s="194" t="s">
        <v>40</v>
      </c>
      <c r="D65" s="195">
        <v>3</v>
      </c>
      <c r="E65" s="195"/>
      <c r="F65" s="182"/>
      <c r="G65" s="63"/>
      <c r="H65" s="194" t="s">
        <v>137</v>
      </c>
      <c r="I65" s="183" t="s">
        <v>133</v>
      </c>
      <c r="J65" s="184" t="s">
        <v>37</v>
      </c>
      <c r="K65" s="185">
        <v>3</v>
      </c>
      <c r="L65" s="185"/>
      <c r="M65" s="185"/>
    </row>
    <row r="66" spans="1:13" ht="21" customHeight="1" x14ac:dyDescent="0.2">
      <c r="A66" s="183" t="s">
        <v>134</v>
      </c>
      <c r="B66" s="183" t="s">
        <v>135</v>
      </c>
      <c r="C66" s="184" t="s">
        <v>36</v>
      </c>
      <c r="D66" s="185">
        <v>3</v>
      </c>
      <c r="E66" s="185"/>
      <c r="F66" s="185"/>
      <c r="G66" s="63"/>
      <c r="H66" s="132" t="s">
        <v>56</v>
      </c>
      <c r="I66" s="196" t="s">
        <v>57</v>
      </c>
      <c r="J66" s="196" t="s">
        <v>143</v>
      </c>
      <c r="K66" s="197">
        <v>3</v>
      </c>
      <c r="L66" s="197"/>
      <c r="M66" s="197"/>
    </row>
    <row r="67" spans="1:13" ht="21" customHeight="1" x14ac:dyDescent="0.2">
      <c r="A67" s="132" t="s">
        <v>44</v>
      </c>
      <c r="B67" s="132" t="s">
        <v>224</v>
      </c>
      <c r="C67" s="132" t="s">
        <v>92</v>
      </c>
      <c r="D67" s="186">
        <v>4</v>
      </c>
      <c r="E67" s="186"/>
      <c r="F67" s="186"/>
      <c r="G67" s="63"/>
      <c r="H67" s="187" t="s">
        <v>21</v>
      </c>
      <c r="I67" s="187" t="s">
        <v>49</v>
      </c>
      <c r="J67" s="132" t="s">
        <v>19</v>
      </c>
      <c r="K67" s="186">
        <v>3</v>
      </c>
      <c r="L67" s="186"/>
      <c r="M67" s="186"/>
    </row>
    <row r="68" spans="1:13" ht="23.25" customHeight="1" x14ac:dyDescent="0.2">
      <c r="A68" s="198" t="s">
        <v>214</v>
      </c>
      <c r="B68" s="198" t="s">
        <v>59</v>
      </c>
      <c r="C68" s="198"/>
      <c r="D68" s="199">
        <v>2</v>
      </c>
      <c r="E68" s="199"/>
      <c r="F68" s="199"/>
      <c r="G68" s="63"/>
      <c r="H68" s="200" t="s">
        <v>144</v>
      </c>
      <c r="I68" s="200" t="s">
        <v>145</v>
      </c>
      <c r="J68" s="129" t="s">
        <v>242</v>
      </c>
      <c r="K68" s="91">
        <v>3</v>
      </c>
      <c r="L68" s="91"/>
      <c r="M68" s="91"/>
    </row>
    <row r="69" spans="1:13" ht="21" customHeight="1" x14ac:dyDescent="0.2">
      <c r="A69" s="132" t="s">
        <v>20</v>
      </c>
      <c r="B69" s="132" t="s">
        <v>48</v>
      </c>
      <c r="C69" s="132"/>
      <c r="D69" s="186">
        <v>3</v>
      </c>
      <c r="E69" s="186"/>
      <c r="F69" s="186"/>
      <c r="G69" s="63"/>
      <c r="H69" s="181" t="s">
        <v>33</v>
      </c>
      <c r="I69" s="192" t="s">
        <v>34</v>
      </c>
      <c r="J69" s="192" t="s">
        <v>58</v>
      </c>
      <c r="K69" s="193">
        <v>3</v>
      </c>
      <c r="L69" s="193"/>
      <c r="M69" s="193"/>
    </row>
    <row r="70" spans="1:13" ht="21" customHeight="1" x14ac:dyDescent="0.2">
      <c r="A70" s="68"/>
      <c r="B70" s="75"/>
      <c r="C70" s="68"/>
      <c r="D70" s="90">
        <f>SUM(D65:D69)</f>
        <v>15</v>
      </c>
      <c r="E70" s="74"/>
      <c r="F70" s="74"/>
      <c r="G70" s="68"/>
      <c r="H70" s="68"/>
      <c r="I70" s="68"/>
      <c r="J70" s="68"/>
      <c r="K70" s="90">
        <f>SUM(K65:K69)</f>
        <v>15</v>
      </c>
      <c r="L70" s="74"/>
      <c r="M70" s="74"/>
    </row>
    <row r="71" spans="1:13" ht="21" customHeight="1" x14ac:dyDescent="0.2">
      <c r="A71" s="88" t="s">
        <v>98</v>
      </c>
      <c r="B71" s="89"/>
      <c r="C71" s="68"/>
      <c r="D71" s="74"/>
      <c r="E71" s="74"/>
      <c r="F71" s="74"/>
      <c r="G71" s="68"/>
      <c r="H71" s="88" t="s">
        <v>99</v>
      </c>
      <c r="I71" s="89"/>
      <c r="J71" s="68"/>
      <c r="K71" s="74"/>
      <c r="L71" s="74"/>
      <c r="M71" s="74"/>
    </row>
    <row r="72" spans="1:13" ht="33" customHeight="1" x14ac:dyDescent="0.2">
      <c r="A72" s="194" t="s">
        <v>41</v>
      </c>
      <c r="B72" s="196" t="s">
        <v>63</v>
      </c>
      <c r="C72" s="201" t="s">
        <v>79</v>
      </c>
      <c r="D72" s="197">
        <v>3</v>
      </c>
      <c r="E72" s="197"/>
      <c r="F72" s="197"/>
      <c r="G72" s="63"/>
      <c r="H72" s="194" t="s">
        <v>64</v>
      </c>
      <c r="I72" s="183" t="s">
        <v>65</v>
      </c>
      <c r="J72" s="184" t="s">
        <v>119</v>
      </c>
      <c r="K72" s="185">
        <v>4</v>
      </c>
      <c r="L72" s="185"/>
      <c r="M72" s="185"/>
    </row>
    <row r="73" spans="1:13" ht="24" customHeight="1" x14ac:dyDescent="0.2">
      <c r="A73" s="194" t="s">
        <v>42</v>
      </c>
      <c r="B73" s="196" t="s">
        <v>43</v>
      </c>
      <c r="C73" s="196" t="s">
        <v>68</v>
      </c>
      <c r="D73" s="197">
        <v>3</v>
      </c>
      <c r="E73" s="197"/>
      <c r="F73" s="197"/>
      <c r="G73" s="202"/>
      <c r="H73" s="203" t="s">
        <v>243</v>
      </c>
      <c r="I73" s="192" t="s">
        <v>62</v>
      </c>
      <c r="J73" s="203" t="s">
        <v>141</v>
      </c>
      <c r="K73" s="193">
        <v>4</v>
      </c>
      <c r="L73" s="193"/>
      <c r="M73" s="193"/>
    </row>
    <row r="74" spans="1:13" ht="24.75" customHeight="1" x14ac:dyDescent="0.2">
      <c r="A74" s="181" t="s">
        <v>60</v>
      </c>
      <c r="B74" s="183" t="s">
        <v>61</v>
      </c>
      <c r="C74" s="184" t="s">
        <v>139</v>
      </c>
      <c r="D74" s="185">
        <v>3</v>
      </c>
      <c r="E74" s="185"/>
      <c r="F74" s="185"/>
      <c r="G74" s="63"/>
      <c r="H74" s="204" t="s">
        <v>215</v>
      </c>
      <c r="I74" s="205" t="s">
        <v>112</v>
      </c>
      <c r="J74" s="205" t="s">
        <v>147</v>
      </c>
      <c r="K74" s="206">
        <v>3</v>
      </c>
      <c r="L74" s="206"/>
      <c r="M74" s="206"/>
    </row>
    <row r="75" spans="1:13" ht="21" customHeight="1" x14ac:dyDescent="0.2">
      <c r="A75" s="198" t="s">
        <v>218</v>
      </c>
      <c r="B75" s="198" t="s">
        <v>115</v>
      </c>
      <c r="C75" s="207" t="s">
        <v>126</v>
      </c>
      <c r="D75" s="199">
        <v>2</v>
      </c>
      <c r="E75" s="199"/>
      <c r="F75" s="199"/>
      <c r="G75" s="63"/>
      <c r="H75" s="192" t="s">
        <v>227</v>
      </c>
      <c r="I75" s="192" t="s">
        <v>73</v>
      </c>
      <c r="J75" s="192" t="s">
        <v>74</v>
      </c>
      <c r="K75" s="193">
        <v>3</v>
      </c>
      <c r="L75" s="193"/>
      <c r="M75" s="193"/>
    </row>
    <row r="76" spans="1:13" ht="34.5" customHeight="1" x14ac:dyDescent="0.2">
      <c r="A76" s="192" t="s">
        <v>54</v>
      </c>
      <c r="B76" s="192" t="s">
        <v>55</v>
      </c>
      <c r="C76" s="192" t="s">
        <v>109</v>
      </c>
      <c r="D76" s="193">
        <v>3</v>
      </c>
      <c r="E76" s="193"/>
      <c r="F76" s="193"/>
      <c r="G76" s="63"/>
      <c r="H76" s="192" t="s">
        <v>226</v>
      </c>
      <c r="I76" s="192" t="s">
        <v>66</v>
      </c>
      <c r="J76" s="192" t="s">
        <v>67</v>
      </c>
      <c r="K76" s="193">
        <v>3</v>
      </c>
      <c r="L76" s="193"/>
      <c r="M76" s="193"/>
    </row>
    <row r="77" spans="1:13" ht="21" customHeight="1" x14ac:dyDescent="0.2">
      <c r="A77" s="68"/>
      <c r="B77" s="75"/>
      <c r="C77" s="68"/>
      <c r="D77" s="90">
        <f>SUM(D72:D76)</f>
        <v>14</v>
      </c>
      <c r="E77" s="74"/>
      <c r="F77" s="74"/>
      <c r="G77" s="68"/>
      <c r="H77" s="68"/>
      <c r="I77" s="68"/>
      <c r="J77" s="68"/>
      <c r="K77" s="90">
        <f>SUM(K72:K76)</f>
        <v>17</v>
      </c>
      <c r="L77" s="74"/>
      <c r="M77" s="74"/>
    </row>
    <row r="78" spans="1:13" ht="21" customHeight="1" x14ac:dyDescent="0.2">
      <c r="A78" s="88" t="s">
        <v>100</v>
      </c>
      <c r="B78" s="89"/>
      <c r="C78" s="68"/>
      <c r="D78" s="74"/>
      <c r="E78" s="74"/>
      <c r="F78" s="74"/>
      <c r="G78" s="68"/>
      <c r="H78" s="88" t="s">
        <v>101</v>
      </c>
      <c r="I78" s="89"/>
      <c r="J78" s="68"/>
      <c r="K78" s="74"/>
      <c r="L78" s="74"/>
      <c r="M78" s="74"/>
    </row>
    <row r="79" spans="1:13" ht="24.75" customHeight="1" x14ac:dyDescent="0.2">
      <c r="A79" s="194" t="s">
        <v>148</v>
      </c>
      <c r="B79" s="194" t="s">
        <v>149</v>
      </c>
      <c r="C79" s="208" t="s">
        <v>245</v>
      </c>
      <c r="D79" s="195">
        <v>3</v>
      </c>
      <c r="E79" s="195"/>
      <c r="F79" s="195"/>
      <c r="G79" s="63"/>
      <c r="H79" s="209" t="s">
        <v>123</v>
      </c>
      <c r="I79" s="210" t="s">
        <v>241</v>
      </c>
      <c r="J79" s="209"/>
      <c r="K79" s="211">
        <v>3</v>
      </c>
      <c r="L79" s="211"/>
      <c r="M79" s="211"/>
    </row>
    <row r="80" spans="1:13" ht="21" customHeight="1" x14ac:dyDescent="0.2">
      <c r="A80" s="198" t="s">
        <v>216</v>
      </c>
      <c r="B80" s="198" t="s">
        <v>113</v>
      </c>
      <c r="C80" s="198" t="s">
        <v>87</v>
      </c>
      <c r="D80" s="199">
        <v>3</v>
      </c>
      <c r="E80" s="199"/>
      <c r="F80" s="199"/>
      <c r="G80" s="63"/>
      <c r="H80" s="196" t="s">
        <v>121</v>
      </c>
      <c r="I80" s="196" t="s">
        <v>124</v>
      </c>
      <c r="J80" s="196"/>
      <c r="K80" s="197">
        <v>3</v>
      </c>
      <c r="L80" s="197"/>
      <c r="M80" s="197"/>
    </row>
    <row r="81" spans="1:13" ht="24.75" customHeight="1" x14ac:dyDescent="0.2">
      <c r="A81" s="204" t="s">
        <v>228</v>
      </c>
      <c r="B81" s="204" t="s">
        <v>114</v>
      </c>
      <c r="C81" s="204" t="s">
        <v>217</v>
      </c>
      <c r="D81" s="206">
        <v>3</v>
      </c>
      <c r="E81" s="206"/>
      <c r="F81" s="206"/>
      <c r="G81" s="63"/>
      <c r="H81" s="212" t="s">
        <v>136</v>
      </c>
      <c r="I81" s="213" t="s">
        <v>140</v>
      </c>
      <c r="J81" s="212" t="s">
        <v>220</v>
      </c>
      <c r="K81" s="214">
        <v>3</v>
      </c>
      <c r="L81" s="214"/>
      <c r="M81" s="214"/>
    </row>
    <row r="82" spans="1:13" ht="25.5" customHeight="1" x14ac:dyDescent="0.2">
      <c r="A82" s="194" t="s">
        <v>71</v>
      </c>
      <c r="B82" s="204" t="s">
        <v>72</v>
      </c>
      <c r="C82" s="205" t="s">
        <v>150</v>
      </c>
      <c r="D82" s="206">
        <v>3</v>
      </c>
      <c r="E82" s="206"/>
      <c r="F82" s="206"/>
      <c r="G82" s="63"/>
      <c r="H82" s="215" t="s">
        <v>229</v>
      </c>
      <c r="I82" s="138" t="s">
        <v>235</v>
      </c>
      <c r="J82" s="216"/>
      <c r="K82" s="139">
        <v>3</v>
      </c>
      <c r="L82" s="217"/>
      <c r="M82" s="217"/>
    </row>
    <row r="83" spans="1:13" ht="21" customHeight="1" x14ac:dyDescent="0.2">
      <c r="A83" s="192" t="s">
        <v>142</v>
      </c>
      <c r="B83" s="192" t="s">
        <v>70</v>
      </c>
      <c r="C83" s="192" t="s">
        <v>110</v>
      </c>
      <c r="D83" s="193">
        <v>3</v>
      </c>
      <c r="E83" s="193"/>
      <c r="F83" s="193"/>
      <c r="G83" s="63"/>
      <c r="H83" s="218" t="s">
        <v>219</v>
      </c>
      <c r="I83" s="219" t="s">
        <v>116</v>
      </c>
      <c r="J83" s="129" t="s">
        <v>246</v>
      </c>
      <c r="K83" s="91">
        <v>2</v>
      </c>
      <c r="L83" s="199"/>
      <c r="M83" s="199"/>
    </row>
    <row r="84" spans="1:13" ht="21" customHeight="1" x14ac:dyDescent="0.2">
      <c r="C84" s="68"/>
      <c r="D84" s="90">
        <f>SUM(D79:D83)</f>
        <v>15</v>
      </c>
      <c r="E84" s="74"/>
      <c r="F84" s="74"/>
      <c r="G84" s="68"/>
      <c r="H84" s="77"/>
      <c r="I84" s="68"/>
      <c r="J84" s="68"/>
      <c r="K84" s="90">
        <f>SUM(K79:K83)</f>
        <v>14</v>
      </c>
      <c r="L84" s="74"/>
      <c r="M84" s="74"/>
    </row>
    <row r="85" spans="1:13" ht="21" customHeight="1" x14ac:dyDescent="0.2">
      <c r="D85" s="38"/>
      <c r="E85" s="38"/>
      <c r="F85" s="38"/>
      <c r="G85" s="68"/>
      <c r="L85" s="74"/>
      <c r="M85" s="74"/>
    </row>
    <row r="86" spans="1:13" ht="21" customHeight="1" x14ac:dyDescent="0.2">
      <c r="C86" s="78"/>
      <c r="D86" s="79"/>
      <c r="E86" s="79"/>
      <c r="F86" s="79"/>
      <c r="G86" s="68"/>
      <c r="J86" s="80" t="s">
        <v>50</v>
      </c>
      <c r="K86" s="96">
        <f>D63+K63+D70+K70+D77+K77+D84+K84</f>
        <v>120</v>
      </c>
      <c r="L86" s="38"/>
      <c r="M86" s="38"/>
    </row>
    <row r="87" spans="1:13" ht="21" customHeight="1" x14ac:dyDescent="0.25">
      <c r="A87" s="81" t="s">
        <v>15</v>
      </c>
      <c r="B87" s="70"/>
      <c r="C87" s="82"/>
      <c r="D87" s="82"/>
      <c r="E87" s="82"/>
      <c r="F87" s="82"/>
      <c r="G87" s="68"/>
      <c r="H87" s="83" t="s">
        <v>76</v>
      </c>
      <c r="I87" s="84"/>
      <c r="J87" s="84"/>
      <c r="K87" s="82"/>
      <c r="L87" s="82"/>
      <c r="M87" s="82"/>
    </row>
    <row r="88" spans="1:13" ht="21" customHeight="1" x14ac:dyDescent="0.2">
      <c r="A88" s="71" t="s">
        <v>78</v>
      </c>
      <c r="B88" s="71"/>
      <c r="C88" s="85"/>
      <c r="D88" s="85"/>
      <c r="E88" s="85"/>
      <c r="F88" s="85"/>
      <c r="G88" s="68"/>
      <c r="H88" s="86" t="s">
        <v>77</v>
      </c>
      <c r="I88" s="86"/>
      <c r="J88" s="86"/>
    </row>
    <row r="89" spans="1:13" ht="21" customHeight="1" x14ac:dyDescent="0.2">
      <c r="A89" s="68"/>
      <c r="B89" s="68"/>
      <c r="H89" s="76" t="s">
        <v>75</v>
      </c>
      <c r="I89" s="87"/>
      <c r="J89" s="87"/>
    </row>
    <row r="90" spans="1:13" ht="21" customHeight="1" x14ac:dyDescent="0.25">
      <c r="B90" s="140"/>
      <c r="C90" s="140"/>
      <c r="D90" s="140"/>
      <c r="E90" s="140"/>
      <c r="F90" s="140"/>
      <c r="H90" s="177" t="s">
        <v>146</v>
      </c>
      <c r="I90" s="177"/>
      <c r="J90" s="177"/>
      <c r="K90" s="82"/>
      <c r="L90" s="82"/>
      <c r="M90" s="82"/>
    </row>
    <row r="91" spans="1:13" ht="24" customHeight="1" x14ac:dyDescent="0.2">
      <c r="A91" s="162" t="s">
        <v>161</v>
      </c>
      <c r="B91" s="162"/>
      <c r="C91" s="162"/>
      <c r="D91" s="162"/>
      <c r="E91" s="162"/>
      <c r="F91" s="162"/>
      <c r="G91" s="162"/>
      <c r="H91" s="162"/>
      <c r="I91" s="162"/>
      <c r="J91" s="162"/>
      <c r="K91" s="162"/>
      <c r="L91" s="162"/>
    </row>
  </sheetData>
  <sortState ref="H79:M83">
    <sortCondition ref="H79"/>
  </sortState>
  <mergeCells count="26">
    <mergeCell ref="A91:L91"/>
    <mergeCell ref="B53:C53"/>
    <mergeCell ref="B54:C54"/>
    <mergeCell ref="D54:G54"/>
    <mergeCell ref="K8:K9"/>
    <mergeCell ref="K12:K13"/>
    <mergeCell ref="K15:K16"/>
    <mergeCell ref="K19:K21"/>
    <mergeCell ref="K22:K24"/>
    <mergeCell ref="H22:H24"/>
    <mergeCell ref="I22:I24"/>
    <mergeCell ref="J54:M54"/>
    <mergeCell ref="A49:F51"/>
    <mergeCell ref="D53:M53"/>
    <mergeCell ref="H90:J90"/>
    <mergeCell ref="B55:C55"/>
    <mergeCell ref="B1:C1"/>
    <mergeCell ref="D1:M1"/>
    <mergeCell ref="B2:C2"/>
    <mergeCell ref="D2:G2"/>
    <mergeCell ref="J2:M2"/>
    <mergeCell ref="D55:G55"/>
    <mergeCell ref="J55:M55"/>
    <mergeCell ref="B3:C3"/>
    <mergeCell ref="D3:G3"/>
    <mergeCell ref="J3:M3"/>
  </mergeCells>
  <conditionalFormatting sqref="M71 F63">
    <cfRule type="cellIs" dxfId="1" priority="5" operator="between">
      <formula>"D"</formula>
      <formula>"F"</formula>
    </cfRule>
  </conditionalFormatting>
  <conditionalFormatting sqref="M63">
    <cfRule type="cellIs" dxfId="0" priority="2" operator="between">
      <formula>"D"</formula>
      <formula>"F"</formula>
    </cfRule>
  </conditionalFormatting>
  <hyperlinks>
    <hyperlink ref="A41" r:id="rId1"/>
  </hyperlinks>
  <printOptions horizontalCentered="1"/>
  <pageMargins left="0" right="0" top="0.25" bottom="0" header="0" footer="0"/>
  <pageSetup scale="58" fitToHeight="2" orientation="landscape" r:id="rId2"/>
  <rowBreaks count="1" manualBreakCount="1">
    <brk id="52" max="12" man="1"/>
  </rowBreaks>
  <ignoredErrors>
    <ignoredError sqref="D24 K6" formulaRange="1"/>
  </ignoredError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57C8DDFA565A4892E11D42E05B6136" ma:contentTypeVersion="0" ma:contentTypeDescription="Create a new document." ma:contentTypeScope="" ma:versionID="caf77c485216d3647438b965e42da95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1870D4-B47E-4D0E-BA27-C9202E85945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9441C3F-5D74-4DA8-839C-E1A128A6C7B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746235D-062D-4A45-82D1-F756B24729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 Sci 4yr plan with 4 Minors</vt:lpstr>
      <vt:lpstr>'Ag Sci 4yr plan with 4 Minors'!Print_Area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2017-05-22T17:39:07Z</cp:lastPrinted>
  <dcterms:created xsi:type="dcterms:W3CDTF">2011-09-23T19:24:55Z</dcterms:created>
  <dcterms:modified xsi:type="dcterms:W3CDTF">2017-06-01T19:16:04Z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0x010100BA57C8DDFA565A4892E11D42E05B6136</vt:lpwstr>
  </property>
</Properties>
</file>