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ENG\"/>
    </mc:Choice>
  </mc:AlternateContent>
  <bookViews>
    <workbookView xWindow="-30" yWindow="45" windowWidth="19035" windowHeight="11685"/>
  </bookViews>
  <sheets>
    <sheet name="OM Manufacturing Emphasis " sheetId="8" r:id="rId1"/>
    <sheet name="OM Electronics Emphasis" sheetId="6" r:id="rId2"/>
    <sheet name="Notes" sheetId="5" r:id="rId3"/>
    <sheet name="Course Options - No Prereqs" sheetId="7" r:id="rId4"/>
  </sheets>
  <calcPr calcId="152511"/>
</workbook>
</file>

<file path=xl/calcChain.xml><?xml version="1.0" encoding="utf-8"?>
<calcChain xmlns="http://schemas.openxmlformats.org/spreadsheetml/2006/main">
  <c r="A1" i="6" l="1"/>
  <c r="M15" i="6" l="1"/>
  <c r="L15" i="6"/>
  <c r="K15" i="6"/>
  <c r="J15" i="6"/>
  <c r="I15" i="6"/>
  <c r="H15" i="6"/>
  <c r="M28" i="6"/>
  <c r="L28" i="6"/>
  <c r="K28" i="6"/>
  <c r="J28" i="6"/>
  <c r="I28" i="6"/>
  <c r="H28" i="6"/>
  <c r="M34" i="6"/>
  <c r="L34" i="6"/>
  <c r="K34" i="6"/>
  <c r="J34" i="6"/>
  <c r="I34" i="6"/>
  <c r="H34" i="6"/>
  <c r="D55" i="6"/>
  <c r="K3" i="8" l="1"/>
  <c r="D6" i="8"/>
  <c r="H6" i="8"/>
  <c r="I6" i="8"/>
  <c r="J6" i="8"/>
  <c r="K6" i="8"/>
  <c r="K5" i="8" s="1"/>
  <c r="L6" i="8"/>
  <c r="M6" i="8"/>
  <c r="A7" i="8"/>
  <c r="B7" i="8"/>
  <c r="C7" i="8"/>
  <c r="D7" i="8"/>
  <c r="E7" i="8"/>
  <c r="F7" i="8"/>
  <c r="H7" i="8"/>
  <c r="I7" i="8"/>
  <c r="J7" i="8"/>
  <c r="K7" i="8"/>
  <c r="L7" i="8"/>
  <c r="M7" i="8"/>
  <c r="A8" i="8"/>
  <c r="B8" i="8"/>
  <c r="C8" i="8"/>
  <c r="D8" i="8"/>
  <c r="E8" i="8"/>
  <c r="F8" i="8"/>
  <c r="H8" i="8"/>
  <c r="I8" i="8"/>
  <c r="J8" i="8"/>
  <c r="K8" i="8"/>
  <c r="L8" i="8"/>
  <c r="M8" i="8"/>
  <c r="H9" i="8"/>
  <c r="I9" i="8"/>
  <c r="J9" i="8"/>
  <c r="K9" i="8"/>
  <c r="L9" i="8"/>
  <c r="M9" i="8"/>
  <c r="D10" i="8"/>
  <c r="H10" i="8"/>
  <c r="I10" i="8"/>
  <c r="J10" i="8"/>
  <c r="K10" i="8"/>
  <c r="L10" i="8"/>
  <c r="M10" i="8"/>
  <c r="A11" i="8"/>
  <c r="B11" i="8"/>
  <c r="C11" i="8"/>
  <c r="D11" i="8"/>
  <c r="E11" i="8"/>
  <c r="F11" i="8"/>
  <c r="H11" i="8"/>
  <c r="I11" i="8"/>
  <c r="J11" i="8"/>
  <c r="K11" i="8"/>
  <c r="L11" i="8"/>
  <c r="M11" i="8"/>
  <c r="H12" i="8"/>
  <c r="I12" i="8"/>
  <c r="J12" i="8"/>
  <c r="K12" i="8"/>
  <c r="L12" i="8"/>
  <c r="M12" i="8"/>
  <c r="H13" i="8"/>
  <c r="I13" i="8"/>
  <c r="J13" i="8"/>
  <c r="K13" i="8"/>
  <c r="L13" i="8"/>
  <c r="M13" i="8"/>
  <c r="A14" i="8"/>
  <c r="B14" i="8"/>
  <c r="C14" i="8"/>
  <c r="D14" i="8"/>
  <c r="D13" i="8" s="1"/>
  <c r="E14" i="8"/>
  <c r="F14" i="8"/>
  <c r="H14" i="8"/>
  <c r="I14" i="8"/>
  <c r="J14" i="8"/>
  <c r="K14" i="8"/>
  <c r="L14" i="8"/>
  <c r="M14" i="8"/>
  <c r="A15" i="8"/>
  <c r="B15" i="8"/>
  <c r="C15" i="8"/>
  <c r="D15" i="8"/>
  <c r="E15" i="8"/>
  <c r="F15" i="8"/>
  <c r="H15" i="8"/>
  <c r="I15" i="8"/>
  <c r="J15" i="8"/>
  <c r="K15" i="8"/>
  <c r="L15" i="8"/>
  <c r="M15" i="8"/>
  <c r="H16" i="8"/>
  <c r="I16" i="8"/>
  <c r="J16" i="8"/>
  <c r="K16" i="8"/>
  <c r="L16" i="8"/>
  <c r="M16" i="8"/>
  <c r="H17" i="8"/>
  <c r="I17" i="8"/>
  <c r="J17" i="8"/>
  <c r="K17" i="8"/>
  <c r="L17" i="8"/>
  <c r="M17" i="8"/>
  <c r="A18" i="8"/>
  <c r="B18" i="8"/>
  <c r="C18" i="8"/>
  <c r="D18" i="8"/>
  <c r="D17" i="8" s="1"/>
  <c r="E18" i="8"/>
  <c r="F18" i="8"/>
  <c r="H18" i="8"/>
  <c r="I18" i="8"/>
  <c r="J18" i="8"/>
  <c r="K18" i="8"/>
  <c r="L18" i="8"/>
  <c r="M18" i="8"/>
  <c r="A19" i="8"/>
  <c r="B19" i="8"/>
  <c r="C19" i="8"/>
  <c r="D19" i="8"/>
  <c r="E19" i="8"/>
  <c r="F19" i="8"/>
  <c r="H19" i="8"/>
  <c r="I19" i="8"/>
  <c r="J19" i="8"/>
  <c r="K19" i="8"/>
  <c r="L19" i="8"/>
  <c r="M19" i="8"/>
  <c r="H20" i="8"/>
  <c r="I20" i="8"/>
  <c r="J20" i="8"/>
  <c r="K20" i="8"/>
  <c r="L20" i="8"/>
  <c r="M20" i="8"/>
  <c r="D21" i="8"/>
  <c r="H21" i="8"/>
  <c r="I21" i="8"/>
  <c r="J21" i="8"/>
  <c r="K21" i="8"/>
  <c r="L21" i="8"/>
  <c r="M21" i="8"/>
  <c r="A22" i="8"/>
  <c r="B22" i="8"/>
  <c r="C22" i="8"/>
  <c r="D22" i="8"/>
  <c r="E22" i="8"/>
  <c r="F22" i="8"/>
  <c r="H22" i="8"/>
  <c r="I22" i="8"/>
  <c r="J22" i="8"/>
  <c r="K22" i="8"/>
  <c r="L22" i="8"/>
  <c r="M22" i="8"/>
  <c r="H23" i="8"/>
  <c r="I23" i="8"/>
  <c r="J23" i="8"/>
  <c r="K23" i="8"/>
  <c r="L23" i="8"/>
  <c r="M23" i="8"/>
  <c r="H24" i="8"/>
  <c r="I24" i="8"/>
  <c r="J24" i="8"/>
  <c r="K24" i="8"/>
  <c r="L24" i="8"/>
  <c r="M24" i="8"/>
  <c r="A25" i="8"/>
  <c r="B25" i="8"/>
  <c r="C25" i="8"/>
  <c r="D25" i="8"/>
  <c r="D24" i="8" s="1"/>
  <c r="E25" i="8"/>
  <c r="F25" i="8"/>
  <c r="A26" i="8"/>
  <c r="B26" i="8"/>
  <c r="C26" i="8"/>
  <c r="D26" i="8"/>
  <c r="E26" i="8"/>
  <c r="F26" i="8"/>
  <c r="H28" i="8"/>
  <c r="I28" i="8"/>
  <c r="J28" i="8"/>
  <c r="K28" i="8"/>
  <c r="L28" i="8"/>
  <c r="M28" i="8"/>
  <c r="H29" i="8"/>
  <c r="I29" i="8"/>
  <c r="J29" i="8"/>
  <c r="K29" i="8"/>
  <c r="L29" i="8"/>
  <c r="M29" i="8"/>
  <c r="H30" i="8"/>
  <c r="I30" i="8"/>
  <c r="J30" i="8"/>
  <c r="K30" i="8"/>
  <c r="K27" i="8" s="1"/>
  <c r="L30" i="8"/>
  <c r="M30" i="8"/>
  <c r="H31" i="8"/>
  <c r="I31" i="8"/>
  <c r="J31" i="8"/>
  <c r="K31" i="8"/>
  <c r="L31" i="8"/>
  <c r="M31" i="8"/>
  <c r="A32" i="8"/>
  <c r="B32" i="8"/>
  <c r="C32" i="8"/>
  <c r="D32" i="8"/>
  <c r="E32" i="8"/>
  <c r="F32" i="8"/>
  <c r="D34" i="8"/>
  <c r="H34" i="8"/>
  <c r="I34" i="8"/>
  <c r="J34" i="8"/>
  <c r="K34" i="8"/>
  <c r="L34" i="8"/>
  <c r="M34" i="8"/>
  <c r="A35" i="8"/>
  <c r="B35" i="8"/>
  <c r="C35" i="8"/>
  <c r="D35" i="8"/>
  <c r="E35" i="8"/>
  <c r="F35" i="8"/>
  <c r="H35" i="8"/>
  <c r="I35" i="8"/>
  <c r="J35" i="8"/>
  <c r="K35" i="8"/>
  <c r="K33" i="8" s="1"/>
  <c r="L35" i="8"/>
  <c r="M35" i="8"/>
  <c r="H36" i="8"/>
  <c r="I36" i="8"/>
  <c r="J36" i="8"/>
  <c r="K36" i="8"/>
  <c r="L36" i="8"/>
  <c r="M36" i="8"/>
  <c r="H37" i="8"/>
  <c r="I37" i="8"/>
  <c r="J37" i="8"/>
  <c r="K37" i="8"/>
  <c r="L37" i="8"/>
  <c r="M37" i="8"/>
  <c r="A38" i="8"/>
  <c r="B38" i="8"/>
  <c r="C38" i="8"/>
  <c r="E38" i="8"/>
  <c r="F38" i="8"/>
  <c r="H38" i="8"/>
  <c r="I38" i="8"/>
  <c r="J38" i="8"/>
  <c r="K38" i="8"/>
  <c r="L38" i="8"/>
  <c r="M38" i="8"/>
  <c r="H39" i="8"/>
  <c r="I39" i="8"/>
  <c r="J39" i="8"/>
  <c r="K39" i="8"/>
  <c r="L39" i="8"/>
  <c r="M39" i="8"/>
  <c r="A41" i="8"/>
  <c r="B41" i="8"/>
  <c r="C41" i="8"/>
  <c r="E41" i="8"/>
  <c r="F41" i="8"/>
  <c r="K52" i="8"/>
  <c r="D55" i="8"/>
  <c r="K78" i="8" s="1"/>
  <c r="K61" i="8"/>
  <c r="D62" i="8"/>
  <c r="K69" i="8"/>
  <c r="D70" i="8"/>
  <c r="K77" i="8"/>
  <c r="D78" i="8"/>
  <c r="K41" i="8" l="1"/>
  <c r="D62" i="6" l="1"/>
  <c r="M17" i="6" l="1"/>
  <c r="L17" i="6"/>
  <c r="K17" i="6"/>
  <c r="J17" i="6"/>
  <c r="I17" i="6"/>
  <c r="H17" i="6"/>
  <c r="F8" i="6" l="1"/>
  <c r="E8" i="6"/>
  <c r="D8" i="6"/>
  <c r="C8" i="6"/>
  <c r="B8" i="6"/>
  <c r="A8" i="6"/>
  <c r="M6" i="6" l="1"/>
  <c r="L6" i="6"/>
  <c r="K6" i="6"/>
  <c r="J6" i="6"/>
  <c r="I6" i="6"/>
  <c r="H6" i="6"/>
  <c r="F11" i="6"/>
  <c r="E11" i="6"/>
  <c r="D11" i="6"/>
  <c r="C11" i="6"/>
  <c r="B11" i="6"/>
  <c r="A11" i="6"/>
  <c r="M33" i="6"/>
  <c r="L33" i="6"/>
  <c r="K33" i="6"/>
  <c r="J33" i="6"/>
  <c r="I33" i="6"/>
  <c r="H33" i="6"/>
  <c r="F25" i="6"/>
  <c r="E25" i="6"/>
  <c r="D25" i="6"/>
  <c r="C25" i="6"/>
  <c r="B25" i="6"/>
  <c r="A25" i="6"/>
  <c r="L51" i="6"/>
  <c r="K51" i="6"/>
  <c r="M23" i="6" l="1"/>
  <c r="L23" i="6"/>
  <c r="K23" i="6"/>
  <c r="J23" i="6"/>
  <c r="I23" i="6"/>
  <c r="H23" i="6"/>
  <c r="M22" i="6"/>
  <c r="L22" i="6"/>
  <c r="K22" i="6"/>
  <c r="J22" i="6"/>
  <c r="I22" i="6"/>
  <c r="H22" i="6"/>
  <c r="M21" i="6"/>
  <c r="L21" i="6"/>
  <c r="K21" i="6"/>
  <c r="J21" i="6"/>
  <c r="I21" i="6"/>
  <c r="H21" i="6"/>
  <c r="M24" i="6"/>
  <c r="L24" i="6"/>
  <c r="K24" i="6"/>
  <c r="J24" i="6"/>
  <c r="I24" i="6"/>
  <c r="H24" i="6"/>
  <c r="K66" i="6" l="1"/>
  <c r="D77" i="6"/>
  <c r="M12" i="6" l="1"/>
  <c r="L12" i="6"/>
  <c r="K12" i="6"/>
  <c r="J12" i="6"/>
  <c r="I12" i="6"/>
  <c r="H12" i="6"/>
  <c r="M11" i="6"/>
  <c r="L11" i="6"/>
  <c r="K11" i="6"/>
  <c r="J11" i="6"/>
  <c r="I11" i="6"/>
  <c r="H11" i="6"/>
  <c r="M10" i="6"/>
  <c r="L10" i="6"/>
  <c r="K10" i="6"/>
  <c r="J10" i="6"/>
  <c r="I10" i="6"/>
  <c r="H10" i="6"/>
  <c r="M9" i="6"/>
  <c r="L9" i="6"/>
  <c r="K9" i="6"/>
  <c r="J9" i="6"/>
  <c r="I9" i="6"/>
  <c r="H9" i="6"/>
  <c r="M20" i="6"/>
  <c r="L20" i="6"/>
  <c r="K20" i="6"/>
  <c r="J20" i="6"/>
  <c r="I20" i="6"/>
  <c r="H20" i="6"/>
  <c r="M29" i="6"/>
  <c r="L29" i="6"/>
  <c r="K29" i="6"/>
  <c r="J29" i="6"/>
  <c r="I29" i="6"/>
  <c r="H29" i="6"/>
  <c r="M19" i="6" l="1"/>
  <c r="L19" i="6"/>
  <c r="J19" i="6"/>
  <c r="K19" i="6"/>
  <c r="I19" i="6"/>
  <c r="H19" i="6"/>
  <c r="M18" i="6"/>
  <c r="L18" i="6"/>
  <c r="K18" i="6"/>
  <c r="J18" i="6"/>
  <c r="I18" i="6"/>
  <c r="H18" i="6"/>
  <c r="M16" i="6"/>
  <c r="L16" i="6"/>
  <c r="K16" i="6"/>
  <c r="J16" i="6"/>
  <c r="I16" i="6"/>
  <c r="H16" i="6"/>
  <c r="M14" i="6"/>
  <c r="L14" i="6"/>
  <c r="K14" i="6"/>
  <c r="J14" i="6"/>
  <c r="I14" i="6"/>
  <c r="H14" i="6"/>
  <c r="M13" i="6" l="1"/>
  <c r="L13" i="6"/>
  <c r="J13" i="6"/>
  <c r="K13" i="6"/>
  <c r="I13" i="6"/>
  <c r="H13" i="6"/>
  <c r="J8" i="6" l="1"/>
  <c r="M8" i="6"/>
  <c r="L8" i="6"/>
  <c r="K8" i="6"/>
  <c r="I8" i="6"/>
  <c r="H8" i="6"/>
  <c r="I7" i="6"/>
  <c r="M7" i="6"/>
  <c r="L7" i="6"/>
  <c r="K7" i="6"/>
  <c r="J7" i="6"/>
  <c r="H7" i="6"/>
  <c r="K5" i="6" l="1"/>
  <c r="M27" i="6"/>
  <c r="L27" i="6"/>
  <c r="K27" i="6"/>
  <c r="J27" i="6"/>
  <c r="I27" i="6"/>
  <c r="H27" i="6"/>
  <c r="M26" i="6"/>
  <c r="L26" i="6"/>
  <c r="K26" i="6"/>
  <c r="J26" i="6"/>
  <c r="I26" i="6"/>
  <c r="H26" i="6"/>
  <c r="M37" i="6"/>
  <c r="L37" i="6"/>
  <c r="K37" i="6"/>
  <c r="J37" i="6"/>
  <c r="I37" i="6"/>
  <c r="H37" i="6"/>
  <c r="M36" i="6"/>
  <c r="L36" i="6"/>
  <c r="K36" i="6"/>
  <c r="J36" i="6"/>
  <c r="I36" i="6"/>
  <c r="H36" i="6"/>
  <c r="K35" i="6"/>
  <c r="M35" i="6"/>
  <c r="L35" i="6"/>
  <c r="J35" i="6"/>
  <c r="I35" i="6"/>
  <c r="H35" i="6"/>
  <c r="M32" i="6"/>
  <c r="L32" i="6"/>
  <c r="K32" i="6"/>
  <c r="J32" i="6"/>
  <c r="I32" i="6"/>
  <c r="H32" i="6"/>
  <c r="E41" i="6"/>
  <c r="F41" i="6"/>
  <c r="B41" i="6"/>
  <c r="C41" i="6"/>
  <c r="A41" i="6"/>
  <c r="F38" i="6"/>
  <c r="E38" i="6"/>
  <c r="C38" i="6"/>
  <c r="B38" i="6"/>
  <c r="A38" i="6"/>
  <c r="E35" i="6"/>
  <c r="F35" i="6"/>
  <c r="D35" i="6"/>
  <c r="C35" i="6"/>
  <c r="B35" i="6"/>
  <c r="A35" i="6"/>
  <c r="F32" i="6"/>
  <c r="E32" i="6"/>
  <c r="D32" i="6"/>
  <c r="C32" i="6"/>
  <c r="B32" i="6"/>
  <c r="A32" i="6"/>
  <c r="F26" i="6"/>
  <c r="E26" i="6"/>
  <c r="D26" i="6"/>
  <c r="C26" i="6"/>
  <c r="B26" i="6"/>
  <c r="A26" i="6"/>
  <c r="F22" i="6"/>
  <c r="E22" i="6"/>
  <c r="D22" i="6"/>
  <c r="C22" i="6"/>
  <c r="B22" i="6"/>
  <c r="A22" i="6"/>
  <c r="E19" i="6"/>
  <c r="F19" i="6"/>
  <c r="D19" i="6"/>
  <c r="C19" i="6"/>
  <c r="B19" i="6"/>
  <c r="A19" i="6"/>
  <c r="F18" i="6"/>
  <c r="E18" i="6"/>
  <c r="D18" i="6"/>
  <c r="C18" i="6"/>
  <c r="B18" i="6"/>
  <c r="A18" i="6"/>
  <c r="F15" i="6"/>
  <c r="E15" i="6"/>
  <c r="D15" i="6"/>
  <c r="B15" i="6"/>
  <c r="C15" i="6"/>
  <c r="A15" i="6"/>
  <c r="F14" i="6"/>
  <c r="E14" i="6"/>
  <c r="D14" i="6"/>
  <c r="C14" i="6"/>
  <c r="B14" i="6"/>
  <c r="A14" i="6"/>
  <c r="E7" i="6"/>
  <c r="F7" i="6"/>
  <c r="D7" i="6"/>
  <c r="C7" i="6"/>
  <c r="B7" i="6"/>
  <c r="A7" i="6"/>
  <c r="K74" i="6"/>
  <c r="D69" i="6"/>
  <c r="K59" i="6"/>
  <c r="K3" i="6"/>
  <c r="K75" i="6" l="1"/>
  <c r="K31" i="6" l="1"/>
  <c r="D34" i="6" l="1"/>
  <c r="K25" i="6"/>
  <c r="D24" i="6"/>
  <c r="D21" i="6"/>
  <c r="D17" i="6"/>
  <c r="D13" i="6"/>
  <c r="D10" i="6"/>
  <c r="D6" i="6"/>
  <c r="K39" i="6" l="1"/>
</calcChain>
</file>

<file path=xl/sharedStrings.xml><?xml version="1.0" encoding="utf-8"?>
<sst xmlns="http://schemas.openxmlformats.org/spreadsheetml/2006/main" count="412" uniqueCount="212">
  <si>
    <t>Student</t>
  </si>
  <si>
    <t xml:space="preserve"> </t>
  </si>
  <si>
    <t>Advisor</t>
  </si>
  <si>
    <t>Grade</t>
  </si>
  <si>
    <t>Composition I (SGR 1)</t>
  </si>
  <si>
    <t>CHEM 106/L</t>
  </si>
  <si>
    <t>MATH 121/L</t>
  </si>
  <si>
    <t>MATH 102</t>
  </si>
  <si>
    <t>College Algebra (SGR 5)</t>
  </si>
  <si>
    <t>SPCM 101</t>
  </si>
  <si>
    <t>ACCT 210</t>
  </si>
  <si>
    <t>ACCT 211</t>
  </si>
  <si>
    <t>Principles of Accounting II</t>
  </si>
  <si>
    <t>ENGL 277</t>
  </si>
  <si>
    <t>STAT 281</t>
  </si>
  <si>
    <t>Intro to Statistics</t>
  </si>
  <si>
    <t>Junior Year Spring</t>
  </si>
  <si>
    <t>MGMT 360</t>
  </si>
  <si>
    <t>Organization &amp; Management</t>
  </si>
  <si>
    <t>MGMT 310</t>
  </si>
  <si>
    <t>Business Finance</t>
  </si>
  <si>
    <t>GE 231</t>
  </si>
  <si>
    <t>Senior Year Fall</t>
  </si>
  <si>
    <t>Senior Year Spring</t>
  </si>
  <si>
    <t>MGMT 460</t>
  </si>
  <si>
    <t>Human Resource Mgt</t>
  </si>
  <si>
    <t>Information Subject to Change.  This checksheet is not a contract.</t>
  </si>
  <si>
    <t>SGR Goal 1</t>
  </si>
  <si>
    <t>IGR Goal 1</t>
  </si>
  <si>
    <t>IGR Goal 2</t>
  </si>
  <si>
    <t>SGR Goal 2</t>
  </si>
  <si>
    <t>SGR Goal 3</t>
  </si>
  <si>
    <t>SGR Goal 4</t>
  </si>
  <si>
    <t>SGR Goal 5</t>
  </si>
  <si>
    <t>SGR Goal 6</t>
  </si>
  <si>
    <t>Tech, Society &amp; Ethics (IGR 2)</t>
  </si>
  <si>
    <t>ECON 202</t>
  </si>
  <si>
    <t>GE 121</t>
  </si>
  <si>
    <t>First Year Experience</t>
  </si>
  <si>
    <t>Cultural Awareness/Responsibility</t>
  </si>
  <si>
    <t>Globalization Requirement</t>
  </si>
  <si>
    <t>Advanced Writing Requirement</t>
  </si>
  <si>
    <t>MGMT 325</t>
  </si>
  <si>
    <t>Date</t>
  </si>
  <si>
    <t>Notes</t>
  </si>
  <si>
    <t>System Gen Ed Requirements  (SGR) (30 credits, Complete First 2 Years)</t>
  </si>
  <si>
    <t>Institutional Graduation Requirements (IGRs) (5 credits)</t>
  </si>
  <si>
    <t>Written Communication (6 credits)</t>
  </si>
  <si>
    <t>Oral Communication (3 credits)</t>
  </si>
  <si>
    <t>Social Sciences/Diversity (2 Disciplines, 6 credits)</t>
  </si>
  <si>
    <t>Humanities and Arts/Diversity (2 Disciplines, 6 credits)</t>
  </si>
  <si>
    <t>Mathematics (3 credits)</t>
  </si>
  <si>
    <t>Natural Sciences (6 credits)</t>
  </si>
  <si>
    <t>CR</t>
  </si>
  <si>
    <t>SEM</t>
  </si>
  <si>
    <t>Requirements for College/Major/Program/Other required courses</t>
  </si>
  <si>
    <t>Freshman Year Fall Courses</t>
  </si>
  <si>
    <t>Freshman Year Spring Courses</t>
  </si>
  <si>
    <t>MATH102</t>
  </si>
  <si>
    <t>ACCT210</t>
  </si>
  <si>
    <t>Mgmt Information Systems</t>
  </si>
  <si>
    <t>SGR courses</t>
  </si>
  <si>
    <t>IGR courses</t>
  </si>
  <si>
    <t>Advanced Writing (AW)</t>
  </si>
  <si>
    <t>Globalization (G)</t>
  </si>
  <si>
    <t>Student ID#</t>
  </si>
  <si>
    <t>Anticipated Graduation Term</t>
  </si>
  <si>
    <t>Minimum GPA</t>
  </si>
  <si>
    <t xml:space="preserve">Today's Date </t>
  </si>
  <si>
    <r>
      <rPr>
        <b/>
        <sz val="9"/>
        <color rgb="FFFF0000"/>
        <rFont val="Calibri"/>
        <family val="2"/>
        <scheme val="minor"/>
      </rPr>
      <t>Prerequisites</t>
    </r>
    <r>
      <rPr>
        <b/>
        <sz val="9"/>
        <rFont val="Calibri"/>
        <family val="2"/>
        <scheme val="minor"/>
      </rPr>
      <t>/Comments</t>
    </r>
  </si>
  <si>
    <t>Management Core Courses</t>
  </si>
  <si>
    <t>Other Required Coursework</t>
  </si>
  <si>
    <t>ENGL 101</t>
  </si>
  <si>
    <t>GE109/L</t>
  </si>
  <si>
    <t>First Year Seminar/Lab (IGR 1)</t>
  </si>
  <si>
    <t>GE121</t>
  </si>
  <si>
    <t>Engineering Design Graphics I</t>
  </si>
  <si>
    <t>Sophomore Year Fall</t>
  </si>
  <si>
    <t>ET 232/L</t>
  </si>
  <si>
    <t>Digital Electr &amp; Microprocessors</t>
  </si>
  <si>
    <t>Tech Writing in Eng (SGR 1)</t>
  </si>
  <si>
    <t>Junior Year Fall</t>
  </si>
  <si>
    <t>Priniciples of Accounting II</t>
  </si>
  <si>
    <t>ET 330/L</t>
  </si>
  <si>
    <t>MNET 367/L</t>
  </si>
  <si>
    <t>Production Strategy</t>
  </si>
  <si>
    <t>OM 469</t>
  </si>
  <si>
    <t>Project Management</t>
  </si>
  <si>
    <t>Consent</t>
  </si>
  <si>
    <t>OM 462</t>
  </si>
  <si>
    <t>Quality Management</t>
  </si>
  <si>
    <t>GE 425</t>
  </si>
  <si>
    <t>Occ. Safety &amp; Health Mgt.</t>
  </si>
  <si>
    <t>ET 210/L</t>
  </si>
  <si>
    <t>Intro to Electronic Systems/Lab</t>
  </si>
  <si>
    <t xml:space="preserve">Survey of Calculus </t>
  </si>
  <si>
    <t>Computer Aided Design</t>
  </si>
  <si>
    <t>Sophomore Year Spring</t>
  </si>
  <si>
    <t>Priniciples of Accounting I</t>
  </si>
  <si>
    <t>Mgt Information Systems</t>
  </si>
  <si>
    <t>OM 494</t>
  </si>
  <si>
    <t>Internship (Summer)</t>
  </si>
  <si>
    <t>ET 380/L</t>
  </si>
  <si>
    <t>Circuit Boards &amp; Design</t>
  </si>
  <si>
    <t>Technical Elective</t>
  </si>
  <si>
    <t>Capstone Experience (AW)</t>
  </si>
  <si>
    <t>Management Core</t>
  </si>
  <si>
    <t>Total Credits</t>
  </si>
  <si>
    <t>Humanities</t>
  </si>
  <si>
    <t>SGR 4 (choice)</t>
  </si>
  <si>
    <t>ENGL101</t>
  </si>
  <si>
    <t>PHYS 101/L</t>
  </si>
  <si>
    <t>Survey of Physics (SGR 6)</t>
  </si>
  <si>
    <t>OM 425</t>
  </si>
  <si>
    <t>OM 463</t>
  </si>
  <si>
    <t>Supply Chain Management</t>
  </si>
  <si>
    <t>MNET231</t>
  </si>
  <si>
    <t>MNET 460</t>
  </si>
  <si>
    <t>Manufacturing Cost Analysis</t>
  </si>
  <si>
    <t>OM Technical Core</t>
  </si>
  <si>
    <t>Manufacturing Tech Track</t>
  </si>
  <si>
    <t>Survey of Chemistry (SGR 6)</t>
  </si>
  <si>
    <t>Soc Science</t>
  </si>
  <si>
    <t>SGR 3 (choice)</t>
  </si>
  <si>
    <t>MNET 231/L</t>
  </si>
  <si>
    <t>Mfg Processes I</t>
  </si>
  <si>
    <t xml:space="preserve">MATH102 </t>
  </si>
  <si>
    <t>ET 451/L</t>
  </si>
  <si>
    <t>Industrial Controls &amp; PLCs</t>
  </si>
  <si>
    <t>ET210</t>
  </si>
  <si>
    <t>Occupational Safety &amp; Health</t>
  </si>
  <si>
    <t>OM 465</t>
  </si>
  <si>
    <t>Quality Control Applications</t>
  </si>
  <si>
    <t>Internship</t>
  </si>
  <si>
    <t>OM 471/L</t>
  </si>
  <si>
    <t>Exit Exam</t>
  </si>
  <si>
    <t>Yes / No</t>
  </si>
  <si>
    <t>Analog Electronics</t>
  </si>
  <si>
    <t>ET320</t>
  </si>
  <si>
    <t>MicroControllers &amp; Networks</t>
  </si>
  <si>
    <t>Electronics Tech Track</t>
  </si>
  <si>
    <t>or higher by placement</t>
  </si>
  <si>
    <t>placement</t>
  </si>
  <si>
    <t>summer/online</t>
  </si>
  <si>
    <t>Elective</t>
  </si>
  <si>
    <t>Supply Chain Mgt</t>
  </si>
  <si>
    <t>Totals</t>
  </si>
  <si>
    <t>co-req one MATH except 021,101,100T</t>
  </si>
  <si>
    <t>one MATH except 021,101,100T, 095</t>
  </si>
  <si>
    <t>ET 210</t>
  </si>
  <si>
    <t>GE 123</t>
  </si>
  <si>
    <t>Student ID #</t>
  </si>
  <si>
    <t>Sample 4 Year Plan</t>
  </si>
  <si>
    <r>
      <t xml:space="preserve">MATH102, </t>
    </r>
    <r>
      <rPr>
        <sz val="8"/>
        <rFont val="Calibri"/>
        <family val="2"/>
        <scheme val="minor"/>
      </rPr>
      <t>meets Globalization (G)</t>
    </r>
  </si>
  <si>
    <r>
      <t xml:space="preserve">OM469, </t>
    </r>
    <r>
      <rPr>
        <sz val="8"/>
        <rFont val="Calibri"/>
        <family val="2"/>
        <scheme val="minor"/>
      </rPr>
      <t>meets Advance Writing (AW)</t>
    </r>
  </si>
  <si>
    <r>
      <t xml:space="preserve">OM469, </t>
    </r>
    <r>
      <rPr>
        <sz val="8"/>
        <rFont val="Calibri"/>
        <family val="2"/>
        <scheme val="minor"/>
      </rPr>
      <t>meets Advanced Writing (AW)</t>
    </r>
  </si>
  <si>
    <t>GR</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</si>
  <si>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</si>
  <si>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</si>
  <si>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</si>
  <si>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</si>
  <si>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</si>
  <si>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</si>
  <si>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</si>
  <si>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</si>
  <si>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</si>
  <si>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</si>
  <si>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</si>
  <si>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</si>
  <si>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</si>
  <si>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</si>
  <si>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</si>
  <si>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</si>
  <si>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</si>
  <si>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</si>
  <si>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r>
      <t xml:space="preserve">Acct 211 </t>
    </r>
    <r>
      <rPr>
        <sz val="8"/>
        <rFont val="Calibri"/>
        <family val="2"/>
        <scheme val="minor"/>
      </rPr>
      <t>- Crosslisted with BADM 310</t>
    </r>
  </si>
  <si>
    <t>Crosslisted with BADM460</t>
  </si>
  <si>
    <t>Crosslisted with BADM360</t>
  </si>
  <si>
    <t>BADM 280</t>
  </si>
  <si>
    <t>Personal Finance</t>
  </si>
  <si>
    <t>BADM 334</t>
  </si>
  <si>
    <t>Small Business Management</t>
  </si>
  <si>
    <t>BADM 350</t>
  </si>
  <si>
    <t>Legal Environment of Business</t>
  </si>
  <si>
    <t>LEAD 210</t>
  </si>
  <si>
    <t>Foundations of Leadership</t>
  </si>
  <si>
    <t>CM 130</t>
  </si>
  <si>
    <t>Management Tools &amp; Analysis</t>
  </si>
  <si>
    <t>meets Globalization (G)</t>
  </si>
  <si>
    <t>C or better in MNET 367; STAT 281</t>
  </si>
  <si>
    <t>C or better in OM425; STAT 281 or STAT 381</t>
  </si>
  <si>
    <t>Senior Standing</t>
  </si>
  <si>
    <t>ET 220/L</t>
  </si>
  <si>
    <t>Suggest CM130</t>
  </si>
  <si>
    <t>2016-2017 Undergraduate Catalog Requirements</t>
  </si>
  <si>
    <t>Fundamentals of Speech (SGR 2)</t>
  </si>
  <si>
    <t>Principles of Macroeconomics (SGR 3, G)</t>
  </si>
  <si>
    <r>
      <t>MNET231,</t>
    </r>
    <r>
      <rPr>
        <sz val="8"/>
        <rFont val="Calibri"/>
        <family val="2"/>
        <scheme val="minor"/>
      </rPr>
      <t xml:space="preserve"> &gt;= C </t>
    </r>
    <r>
      <rPr>
        <sz val="8"/>
        <color rgb="FFFF0000"/>
        <rFont val="Calibri"/>
        <family val="2"/>
        <scheme val="minor"/>
      </rPr>
      <t>MNET 367, STAT 281</t>
    </r>
  </si>
  <si>
    <t>Sr Standing</t>
  </si>
  <si>
    <t>&gt;=C MNET 367; Stat 281 or 381</t>
  </si>
  <si>
    <t>OM 462; stat 281 or 381</t>
  </si>
  <si>
    <t>Production/Operations Mgt</t>
  </si>
  <si>
    <t>&gt;=C MNET 367; Stat 281</t>
  </si>
  <si>
    <t>Humanites</t>
  </si>
  <si>
    <t>Macro Econ Prin (SGR 3, G)</t>
  </si>
  <si>
    <t>Suggest CM 130</t>
  </si>
  <si>
    <t>Fund of Speech (SGR 2)</t>
  </si>
  <si>
    <t>Bachelor of Science in Operations Management - Manufacturing Emphasis (2016-2017)</t>
  </si>
  <si>
    <t>Production &amp; Operations Mgt</t>
  </si>
  <si>
    <t>Quality Mangement</t>
  </si>
  <si>
    <t>MNET 231/L or ET 232</t>
  </si>
  <si>
    <t>Bachelor of Science in Operations Management - Electronics Emphasis (Fall 2016)</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</si>
</sst>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name val="Arial"/>
      <family val="2"/>
    </font>
    <font>
      <sz val="10"/>
      <name val="Arial"/>
      <family val="2"/>
    </font>
    <font>
      <b/>
      <sz val="11"/>
      <color theme="1"/>
      <name val="Calibri"/>
      <family val="2"/>
      <scheme val="minor"/>
    </font>
    <font>
      <sz val="11"/>
      <color rgb="FFFF0000"/>
      <name val="Calibri"/>
      <family val="2"/>
      <scheme val="minor"/>
    </font>
    <font>
      <b/>
      <sz val="9"/>
      <name val="Calibri"/>
      <family val="2"/>
      <scheme val="minor"/>
    </font>
    <font>
      <sz val="9"/>
      <name val="Calibri"/>
      <family val="2"/>
      <scheme val="minor"/>
    </font>
    <font>
      <b/>
      <u/>
      <sz val="9"/>
      <name val="Calibri"/>
      <family val="2"/>
      <scheme val="minor"/>
    </font>
    <font>
      <b/>
      <sz val="9"/>
      <color rgb="FFC00000"/>
      <name val="Calibri"/>
      <family val="2"/>
      <scheme val="minor"/>
    </font>
    <font>
      <sz val="9"/>
      <color theme="1"/>
      <name val="Calibri"/>
      <family val="2"/>
      <scheme val="minor"/>
    </font>
    <font>
      <b/>
      <sz val="9"/>
      <color rgb="FFFF0000"/>
      <name val="Calibri"/>
      <family val="2"/>
      <scheme val="minor"/>
    </font>
    <font>
      <sz val="9"/>
      <color rgb="FFFF0000"/>
      <name val="Calibri"/>
      <family val="2"/>
      <scheme val="minor"/>
    </font>
    <font>
      <b/>
      <sz val="14"/>
      <name val="Calibri"/>
      <family val="2"/>
      <scheme val="minor"/>
    </font>
    <font>
      <b/>
      <sz val="11"/>
      <color rgb="FFFF0000"/>
      <name val="Calibri"/>
      <family val="2"/>
      <scheme val="minor"/>
    </font>
    <font>
      <sz val="11"/>
      <color theme="1"/>
      <name val="Calibri"/>
      <family val="2"/>
      <scheme val="minor"/>
    </font>
    <font>
      <b/>
      <sz val="11"/>
      <name val="Calibri"/>
      <family val="2"/>
    </font>
    <font>
      <b/>
      <sz val="11"/>
      <name val="Calibri"/>
      <family val="2"/>
      <scheme val="minor"/>
    </font>
    <font>
      <b/>
      <sz val="10"/>
      <name val="Calibri"/>
      <family val="2"/>
      <scheme val="minor"/>
    </font>
    <font>
      <b/>
      <sz val="9"/>
      <color rgb="FF0070C0"/>
      <name val="Calibri"/>
      <family val="2"/>
      <scheme val="minor"/>
    </font>
    <font>
      <sz val="8"/>
      <color rgb="FFFF0000"/>
      <name val="Calibri"/>
      <family val="2"/>
      <scheme val="minor"/>
    </font>
    <font>
      <sz val="8"/>
      <name val="Calibri"/>
      <family val="2"/>
      <scheme val="minor"/>
    </font>
    <font>
      <i/>
      <u/>
      <sz val="9"/>
      <name val="Calibri"/>
      <family val="2"/>
      <scheme val="minor"/>
    </font>
    <font>
      <sz val="8"/>
      <color theme="1" tint="0.34998626667073579"/>
      <name val="Calibri"/>
      <family val="2"/>
      <scheme val="minor"/>
    </font>
    <font>
      <sz val="9"/>
      <color rgb="FF000000"/>
      <name val="Calibri"/>
      <family val="2"/>
      <scheme val="minor"/>
    </font>
    <font>
      <u/>
      <sz val="8"/>
      <name val="Calibri"/>
      <family val="2"/>
      <scheme val="minor"/>
    </font>
    <font>
      <b/>
      <sz val="12"/>
      <name val="Calibri"/>
      <family val="2"/>
      <scheme val="minor"/>
    </font>
    <font>
      <sz val="10"/>
      <color theme="1"/>
      <name val="Calibri"/>
      <family val="2"/>
      <scheme val="minor"/>
    </font>
    <font>
      <b/>
      <sz val="10"/>
      <color rgb="FFFF0000"/>
      <name val="Calibri"/>
      <family val="2"/>
      <scheme val="minor"/>
    </font>
    <font>
      <b/>
      <sz val="12"/>
      <color rgb="FFFF0000"/>
      <name val="Calibri"/>
      <family val="2"/>
      <scheme val="minor"/>
    </font>
    <font>
      <sz val="7"/>
      <color rgb="FFFF0000"/>
      <name val="Calibri"/>
      <family val="2"/>
      <scheme val="minor"/>
    </font>
    <font>
      <u/>
      <sz val="8"/>
      <color rgb="FFFF0000"/>
      <name val="Calibri"/>
      <family val="2"/>
      <scheme val="minor"/>
    </font>
    <font>
      <b/>
      <u/>
      <sz val="9"/>
      <name val="Calibri"/>
      <family val="2"/>
    </font>
    <font>
      <u/>
      <sz val="11"/>
      <color theme="10"/>
      <name val="Calibri"/>
      <family val="2"/>
      <scheme val="minor"/>
    </font>
    <font>
      <b/>
      <sz val="12"/>
      <color theme="1"/>
      <name val="Calibri"/>
      <family val="2"/>
      <scheme val="minor"/>
    </font>
    <font>
      <b/>
      <i/>
      <sz val="11"/>
      <color theme="1"/>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79998168889431442"/>
        <bgColor indexed="64"/>
      </patternFill>
    </fill>
  </fills>
  <borders count="28">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top style="thin">
        <color auto="1"/>
      </top>
      <bottom/>
      <diagonal/>
    </border>
    <border>
      <left style="hair">
        <color auto="1"/>
      </left>
      <right/>
      <top/>
      <bottom style="hair">
        <color auto="1"/>
      </bottom>
      <diagonal/>
    </border>
    <border>
      <left/>
      <right style="hair">
        <color auto="1"/>
      </right>
      <top/>
      <bottom/>
      <diagonal/>
    </border>
    <border>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bottom style="hair">
        <color auto="1"/>
      </bottom>
      <diagonal/>
    </border>
    <border>
      <left/>
      <right/>
      <top style="thin">
        <color auto="1"/>
      </top>
      <bottom style="hair">
        <color auto="1"/>
      </bottom>
      <diagonal/>
    </border>
    <border>
      <left/>
      <right style="thin">
        <color auto="1"/>
      </right>
      <top style="hair">
        <color auto="1"/>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5">
    <xf numFmtId="0" fontId="0" fillId="0" borderId="0"/>
    <xf numFmtId="0" fontId="1" fillId="0" borderId="0"/>
    <xf numFmtId="0" fontId="2" fillId="0" borderId="0"/>
    <xf numFmtId="0" fontId="32" fillId="0" borderId="0" applyNumberFormat="0" applyFill="0" applyBorder="0" applyAlignment="0" applyProtection="0"/>
    <xf numFmtId="0" fontId="1" fillId="0" borderId="0"/>
  </cellStyleXfs>
  <cellXfs count="304">
    <xf numFmtId="0" fontId="0" fillId="0" borderId="0" xfId="0"/>
    <xf numFmtId="0" fontId="0" fillId="0" borderId="0" xfId="0" applyAlignment="1">
      <alignment horizontal="left"/>
    </xf>
    <xf numFmtId="0" fontId="3" fillId="0" borderId="1" xfId="0" applyFont="1" applyBorder="1" applyAlignment="1">
      <alignment horizontal="center"/>
    </xf>
    <xf numFmtId="0" fontId="5" fillId="0" borderId="0" xfId="0" applyFont="1" applyFill="1" applyAlignment="1">
      <alignment horizontal="left"/>
    </xf>
    <xf numFmtId="0" fontId="6" fillId="0" borderId="0" xfId="0" applyFont="1" applyFill="1"/>
    <xf numFmtId="0" fontId="5" fillId="0" borderId="0" xfId="0" applyFont="1" applyFill="1"/>
    <xf numFmtId="0" fontId="6" fillId="4" borderId="3" xfId="0" applyFont="1" applyFill="1" applyBorder="1"/>
    <xf numFmtId="0" fontId="5" fillId="0" borderId="0" xfId="1" applyFont="1" applyFill="1"/>
    <xf numFmtId="0" fontId="6" fillId="5" borderId="3" xfId="1" applyFont="1" applyFill="1" applyBorder="1"/>
    <xf numFmtId="0" fontId="6" fillId="0" borderId="0" xfId="1" applyFont="1" applyFill="1"/>
    <xf numFmtId="0" fontId="6" fillId="6" borderId="3" xfId="1" applyFont="1" applyFill="1" applyBorder="1"/>
    <xf numFmtId="0" fontId="6" fillId="0" borderId="0" xfId="0" applyFont="1" applyFill="1" applyBorder="1" applyAlignment="1">
      <alignment horizontal="left"/>
    </xf>
    <xf numFmtId="0" fontId="6" fillId="0" borderId="0" xfId="0" applyFont="1" applyFill="1" applyAlignment="1">
      <alignment horizontal="left"/>
    </xf>
    <xf numFmtId="0" fontId="5" fillId="0" borderId="0" xfId="1" applyFont="1" applyFill="1" applyAlignment="1">
      <alignment horizontal="left"/>
    </xf>
    <xf numFmtId="0" fontId="6" fillId="0" borderId="0" xfId="1" applyFont="1" applyFill="1" applyAlignment="1">
      <alignment horizontal="left"/>
    </xf>
    <xf numFmtId="0" fontId="5" fillId="0" borderId="0" xfId="0" applyFont="1" applyFill="1" applyAlignment="1">
      <alignment horizontal="center"/>
    </xf>
    <xf numFmtId="0" fontId="7" fillId="0" borderId="7" xfId="0" quotePrefix="1" applyFont="1" applyFill="1" applyBorder="1" applyAlignment="1">
      <alignment horizontal="center"/>
    </xf>
    <xf numFmtId="0" fontId="6" fillId="4" borderId="3" xfId="0" applyFont="1" applyFill="1" applyBorder="1" applyAlignment="1">
      <alignment horizontal="center"/>
    </xf>
    <xf numFmtId="0" fontId="6" fillId="0" borderId="0" xfId="0" applyFont="1" applyFill="1" applyAlignment="1">
      <alignment horizontal="center"/>
    </xf>
    <xf numFmtId="0" fontId="7" fillId="0" borderId="7" xfId="1" quotePrefix="1" applyFont="1" applyFill="1" applyBorder="1" applyAlignment="1">
      <alignment horizontal="center"/>
    </xf>
    <xf numFmtId="0" fontId="6" fillId="5" borderId="3" xfId="1" applyFont="1" applyFill="1" applyBorder="1" applyAlignment="1">
      <alignment horizontal="center"/>
    </xf>
    <xf numFmtId="0" fontId="6" fillId="0" borderId="0" xfId="1" applyFont="1" applyFill="1" applyAlignment="1">
      <alignment horizontal="center"/>
    </xf>
    <xf numFmtId="0" fontId="6" fillId="6" borderId="3" xfId="1" applyFont="1" applyFill="1" applyBorder="1" applyAlignment="1">
      <alignment horizontal="center"/>
    </xf>
    <xf numFmtId="0" fontId="7" fillId="0" borderId="7" xfId="0" applyFont="1" applyFill="1" applyBorder="1" applyAlignment="1">
      <alignment horizontal="center"/>
    </xf>
    <xf numFmtId="0" fontId="7" fillId="0" borderId="7" xfId="1" applyFont="1" applyFill="1" applyBorder="1" applyAlignment="1">
      <alignment horizontal="center"/>
    </xf>
    <xf numFmtId="0" fontId="6" fillId="0" borderId="0" xfId="0" applyFont="1" applyFill="1" applyBorder="1"/>
    <xf numFmtId="0" fontId="6" fillId="0" borderId="8" xfId="0" applyFont="1" applyFill="1" applyBorder="1"/>
    <xf numFmtId="0" fontId="6" fillId="0" borderId="0" xfId="2" applyFont="1" applyFill="1" applyAlignment="1">
      <alignment horizontal="center"/>
    </xf>
    <xf numFmtId="0" fontId="6" fillId="0" borderId="0" xfId="0" applyFont="1" applyFill="1" applyBorder="1" applyAlignment="1">
      <alignment horizontal="center"/>
    </xf>
    <xf numFmtId="0" fontId="6" fillId="0" borderId="3" xfId="0" applyFont="1" applyFill="1" applyBorder="1"/>
    <xf numFmtId="0" fontId="6" fillId="0" borderId="3" xfId="0" applyFont="1" applyFill="1" applyBorder="1" applyAlignment="1">
      <alignment horizontal="left"/>
    </xf>
    <xf numFmtId="0" fontId="6" fillId="0" borderId="3" xfId="0" applyFont="1" applyFill="1" applyBorder="1" applyAlignment="1">
      <alignment horizontal="center"/>
    </xf>
    <xf numFmtId="0" fontId="7" fillId="0" borderId="0" xfId="0" applyFont="1" applyFill="1" applyBorder="1" applyAlignment="1">
      <alignment horizontal="center"/>
    </xf>
    <xf numFmtId="0" fontId="6" fillId="0" borderId="5" xfId="0" applyFont="1" applyFill="1" applyBorder="1"/>
    <xf numFmtId="0" fontId="6" fillId="0" borderId="5" xfId="0" applyFont="1" applyFill="1" applyBorder="1" applyAlignment="1">
      <alignment horizontal="center"/>
    </xf>
    <xf numFmtId="0" fontId="6" fillId="0" borderId="0" xfId="2" applyFont="1" applyFill="1" applyBorder="1" applyAlignment="1">
      <alignment horizontal="center"/>
    </xf>
    <xf numFmtId="0" fontId="6" fillId="0" borderId="0" xfId="2" applyFont="1" applyFill="1" applyAlignment="1">
      <alignment horizontal="left"/>
    </xf>
    <xf numFmtId="0" fontId="6" fillId="0" borderId="0" xfId="2" applyFont="1" applyFill="1"/>
    <xf numFmtId="0" fontId="6" fillId="0" borderId="0" xfId="2" applyFont="1" applyFill="1" applyBorder="1"/>
    <xf numFmtId="0" fontId="6" fillId="0" borderId="1" xfId="2" applyFont="1" applyBorder="1"/>
    <xf numFmtId="0" fontId="6" fillId="0" borderId="1" xfId="2" applyFont="1" applyBorder="1" applyAlignment="1">
      <alignment horizontal="center"/>
    </xf>
    <xf numFmtId="0" fontId="5" fillId="0" borderId="0" xfId="2" applyFont="1" applyBorder="1" applyAlignment="1">
      <alignment horizontal="right"/>
    </xf>
    <xf numFmtId="2" fontId="10" fillId="0" borderId="2" xfId="2" applyNumberFormat="1"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xf>
    <xf numFmtId="0" fontId="10" fillId="0" borderId="0" xfId="2" applyFont="1" applyBorder="1" applyAlignment="1">
      <alignment horizontal="center"/>
    </xf>
    <xf numFmtId="0" fontId="5" fillId="0" borderId="7" xfId="2" applyFont="1" applyFill="1" applyBorder="1" applyAlignment="1">
      <alignment horizontal="center"/>
    </xf>
    <xf numFmtId="0" fontId="6" fillId="7" borderId="3" xfId="1" applyFont="1" applyFill="1" applyBorder="1"/>
    <xf numFmtId="0" fontId="6" fillId="7" borderId="3" xfId="1"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xf numFmtId="0" fontId="10" fillId="0" borderId="0" xfId="0" applyFont="1" applyFill="1" applyAlignment="1"/>
    <xf numFmtId="0" fontId="13" fillId="0" borderId="0" xfId="0" applyFont="1" applyAlignment="1"/>
    <xf numFmtId="0" fontId="11" fillId="0" borderId="0" xfId="0" applyFont="1" applyFill="1" applyAlignment="1"/>
    <xf numFmtId="0" fontId="4" fillId="0" borderId="0" xfId="0" applyFont="1" applyAlignment="1"/>
    <xf numFmtId="0" fontId="6" fillId="0" borderId="3" xfId="0" applyFont="1" applyFill="1" applyBorder="1" applyAlignment="1"/>
    <xf numFmtId="0" fontId="12" fillId="0" borderId="0" xfId="2" applyFont="1" applyFill="1" applyAlignment="1">
      <alignment horizontal="center"/>
    </xf>
    <xf numFmtId="0" fontId="14" fillId="0" borderId="0" xfId="0" applyFont="1" applyAlignment="1"/>
    <xf numFmtId="0" fontId="6" fillId="0" borderId="12" xfId="2" applyFont="1" applyFill="1" applyBorder="1"/>
    <xf numFmtId="0" fontId="18" fillId="0" borderId="0" xfId="2" applyFont="1" applyFill="1" applyBorder="1" applyAlignment="1">
      <alignment horizontal="center"/>
    </xf>
    <xf numFmtId="0" fontId="5" fillId="0" borderId="12" xfId="2" applyFont="1" applyFill="1" applyBorder="1"/>
    <xf numFmtId="0" fontId="6" fillId="4" borderId="3" xfId="1" applyFont="1" applyFill="1" applyBorder="1"/>
    <xf numFmtId="0" fontId="19" fillId="0" borderId="3" xfId="2" applyFont="1" applyFill="1" applyBorder="1"/>
    <xf numFmtId="0" fontId="6" fillId="0" borderId="3" xfId="2" applyFont="1" applyFill="1" applyBorder="1" applyAlignment="1">
      <alignment horizontal="center"/>
    </xf>
    <xf numFmtId="0" fontId="19" fillId="0" borderId="3" xfId="1" applyFont="1" applyFill="1" applyBorder="1"/>
    <xf numFmtId="0" fontId="6" fillId="0" borderId="3" xfId="1" applyFont="1" applyFill="1" applyBorder="1" applyAlignment="1">
      <alignment horizontal="center"/>
    </xf>
    <xf numFmtId="0" fontId="6" fillId="0" borderId="15" xfId="1" applyFont="1" applyFill="1" applyBorder="1"/>
    <xf numFmtId="0" fontId="6" fillId="0" borderId="3" xfId="1" applyFont="1" applyFill="1" applyBorder="1"/>
    <xf numFmtId="0" fontId="19" fillId="0" borderId="3" xfId="2" applyFont="1" applyFill="1" applyBorder="1" applyAlignment="1">
      <alignment wrapText="1"/>
    </xf>
    <xf numFmtId="0" fontId="19" fillId="0" borderId="4" xfId="1" applyFont="1" applyFill="1" applyBorder="1"/>
    <xf numFmtId="0" fontId="6" fillId="10" borderId="15" xfId="1" applyFont="1" applyFill="1" applyBorder="1"/>
    <xf numFmtId="0" fontId="6" fillId="10" borderId="3" xfId="1" applyFont="1" applyFill="1" applyBorder="1"/>
    <xf numFmtId="0" fontId="6" fillId="0" borderId="5" xfId="1" applyFont="1" applyFill="1" applyBorder="1" applyAlignment="1">
      <alignment horizontal="center"/>
    </xf>
    <xf numFmtId="0" fontId="6" fillId="11" borderId="3" xfId="1" applyFont="1" applyFill="1" applyBorder="1"/>
    <xf numFmtId="0" fontId="6" fillId="0" borderId="10" xfId="1" applyFont="1" applyFill="1" applyBorder="1"/>
    <xf numFmtId="0" fontId="19" fillId="0" borderId="10" xfId="1" applyFont="1" applyFill="1" applyBorder="1"/>
    <xf numFmtId="0" fontId="6" fillId="0" borderId="9" xfId="1" applyFont="1" applyFill="1" applyBorder="1" applyAlignment="1">
      <alignment horizontal="center"/>
    </xf>
    <xf numFmtId="0" fontId="19" fillId="0" borderId="0" xfId="1" applyFont="1" applyFill="1"/>
    <xf numFmtId="0" fontId="6" fillId="0" borderId="0" xfId="1" applyFont="1" applyFill="1" applyBorder="1"/>
    <xf numFmtId="0" fontId="19" fillId="0" borderId="0" xfId="1" applyFont="1" applyFill="1" applyBorder="1"/>
    <xf numFmtId="0" fontId="6" fillId="0" borderId="11" xfId="1" applyFont="1" applyFill="1" applyBorder="1" applyAlignment="1">
      <alignment horizontal="center"/>
    </xf>
    <xf numFmtId="0" fontId="6" fillId="0" borderId="7" xfId="1" applyFont="1" applyFill="1" applyBorder="1"/>
    <xf numFmtId="0" fontId="19" fillId="0" borderId="7" xfId="1" applyFont="1" applyFill="1" applyBorder="1"/>
    <xf numFmtId="0" fontId="6" fillId="0" borderId="19" xfId="1" applyFont="1" applyFill="1" applyBorder="1" applyAlignment="1">
      <alignment horizontal="center"/>
    </xf>
    <xf numFmtId="0" fontId="6" fillId="0" borderId="0" xfId="1" applyFont="1" applyFill="1" applyBorder="1" applyAlignment="1">
      <alignment horizontal="center"/>
    </xf>
    <xf numFmtId="0" fontId="6" fillId="0" borderId="13" xfId="2" applyFont="1" applyFill="1" applyBorder="1" applyAlignment="1">
      <alignment horizontal="center"/>
    </xf>
    <xf numFmtId="0" fontId="19" fillId="7" borderId="3" xfId="1" applyFont="1" applyFill="1" applyBorder="1"/>
    <xf numFmtId="0" fontId="20" fillId="0" borderId="3" xfId="1" applyFont="1" applyFill="1" applyBorder="1" applyAlignment="1"/>
    <xf numFmtId="0" fontId="6" fillId="0" borderId="6" xfId="2" applyFont="1" applyFill="1" applyBorder="1" applyAlignment="1">
      <alignment horizontal="center"/>
    </xf>
    <xf numFmtId="0" fontId="6" fillId="0" borderId="0" xfId="1" quotePrefix="1" applyFont="1" applyFill="1" applyBorder="1" applyAlignment="1">
      <alignment horizontal="right"/>
    </xf>
    <xf numFmtId="0" fontId="19" fillId="0" borderId="0" xfId="1" quotePrefix="1" applyFont="1" applyFill="1" applyBorder="1" applyAlignment="1">
      <alignment horizontal="right"/>
    </xf>
    <xf numFmtId="0" fontId="6" fillId="0" borderId="17" xfId="2" applyFont="1" applyFill="1" applyBorder="1" applyAlignment="1">
      <alignment horizontal="center"/>
    </xf>
    <xf numFmtId="0" fontId="6" fillId="0" borderId="10" xfId="2" applyFont="1" applyFill="1" applyBorder="1" applyAlignment="1">
      <alignment horizontal="center"/>
    </xf>
    <xf numFmtId="0" fontId="21" fillId="0" borderId="0" xfId="2" applyFont="1" applyFill="1" applyBorder="1" applyAlignment="1">
      <alignment horizontal="center"/>
    </xf>
    <xf numFmtId="0" fontId="6" fillId="0" borderId="7" xfId="1" applyFont="1" applyFill="1" applyBorder="1" applyAlignment="1">
      <alignment horizontal="center"/>
    </xf>
    <xf numFmtId="0" fontId="20" fillId="0" borderId="3" xfId="1" applyFont="1" applyFill="1" applyBorder="1"/>
    <xf numFmtId="0" fontId="6" fillId="10" borderId="0" xfId="1" applyFont="1" applyFill="1"/>
    <xf numFmtId="0" fontId="6" fillId="3" borderId="3" xfId="1" applyFont="1" applyFill="1" applyBorder="1"/>
    <xf numFmtId="0" fontId="6" fillId="2" borderId="3" xfId="1" applyFont="1" applyFill="1" applyBorder="1"/>
    <xf numFmtId="0" fontId="19" fillId="8" borderId="3" xfId="1" applyFont="1" applyFill="1" applyBorder="1"/>
    <xf numFmtId="0" fontId="6" fillId="11" borderId="3" xfId="1" applyFont="1" applyFill="1" applyBorder="1" applyAlignment="1">
      <alignment horizontal="left"/>
    </xf>
    <xf numFmtId="0" fontId="19" fillId="0" borderId="3" xfId="1" applyFont="1" applyFill="1" applyBorder="1" applyAlignment="1"/>
    <xf numFmtId="0" fontId="6" fillId="0" borderId="6" xfId="1" applyFont="1" applyFill="1" applyBorder="1" applyAlignment="1">
      <alignment horizontal="center"/>
    </xf>
    <xf numFmtId="0" fontId="6" fillId="0" borderId="3" xfId="1" quotePrefix="1" applyFont="1" applyFill="1" applyBorder="1" applyAlignment="1">
      <alignment horizontal="left"/>
    </xf>
    <xf numFmtId="0" fontId="19" fillId="0" borderId="15" xfId="1" quotePrefix="1" applyFont="1" applyFill="1" applyBorder="1" applyAlignment="1">
      <alignment horizontal="right"/>
    </xf>
    <xf numFmtId="0" fontId="6" fillId="0" borderId="4" xfId="2" applyFont="1" applyFill="1" applyBorder="1" applyAlignment="1">
      <alignment horizontal="center"/>
    </xf>
    <xf numFmtId="0" fontId="11" fillId="0" borderId="0" xfId="1" applyFont="1" applyFill="1"/>
    <xf numFmtId="0" fontId="11" fillId="0" borderId="7" xfId="1" applyFont="1" applyFill="1" applyBorder="1"/>
    <xf numFmtId="0" fontId="6" fillId="0" borderId="3" xfId="1" applyFont="1" applyFill="1" applyBorder="1" applyAlignment="1">
      <alignment horizontal="center" vertical="center"/>
    </xf>
    <xf numFmtId="0" fontId="23" fillId="0" borderId="0" xfId="2" applyFont="1" applyFill="1" applyAlignment="1">
      <alignment horizontal="left" readingOrder="1"/>
    </xf>
    <xf numFmtId="0" fontId="23" fillId="0" borderId="0" xfId="2" applyFont="1" applyFill="1" applyBorder="1" applyAlignment="1">
      <alignment horizontal="left" readingOrder="1"/>
    </xf>
    <xf numFmtId="0" fontId="20" fillId="0" borderId="10" xfId="1" applyFont="1" applyFill="1" applyBorder="1" applyAlignment="1">
      <alignment horizontal="left"/>
    </xf>
    <xf numFmtId="0" fontId="24" fillId="0" borderId="0" xfId="1" applyFont="1" applyFill="1" applyBorder="1"/>
    <xf numFmtId="0" fontId="6" fillId="0" borderId="0" xfId="1" applyFont="1" applyFill="1" applyAlignment="1">
      <alignment horizontal="right"/>
    </xf>
    <xf numFmtId="0" fontId="6" fillId="4" borderId="0" xfId="2" applyFont="1" applyFill="1"/>
    <xf numFmtId="0" fontId="23" fillId="4" borderId="0" xfId="2" applyFont="1" applyFill="1" applyAlignment="1">
      <alignment horizontal="left" readingOrder="1"/>
    </xf>
    <xf numFmtId="0" fontId="23" fillId="0" borderId="0" xfId="2" applyFont="1" applyAlignment="1">
      <alignment horizontal="left" readingOrder="1"/>
    </xf>
    <xf numFmtId="0" fontId="6" fillId="0" borderId="0" xfId="2" applyFont="1" applyFill="1" applyBorder="1" applyAlignment="1"/>
    <xf numFmtId="0" fontId="6" fillId="0" borderId="11" xfId="2" applyFont="1" applyFill="1" applyBorder="1" applyAlignment="1">
      <alignment horizontal="center"/>
    </xf>
    <xf numFmtId="0" fontId="5" fillId="0" borderId="0" xfId="2" applyFont="1" applyFill="1" applyBorder="1" applyAlignment="1">
      <alignment horizontal="center"/>
    </xf>
    <xf numFmtId="0" fontId="6" fillId="5" borderId="0" xfId="2" applyFont="1" applyFill="1"/>
    <xf numFmtId="0" fontId="6" fillId="6" borderId="0" xfId="2" applyFont="1" applyFill="1"/>
    <xf numFmtId="0" fontId="6" fillId="6" borderId="0" xfId="2" applyFont="1" applyFill="1" applyAlignment="1"/>
    <xf numFmtId="0" fontId="6" fillId="0" borderId="0" xfId="2" applyFont="1" applyFill="1" applyAlignment="1"/>
    <xf numFmtId="0" fontId="6" fillId="7" borderId="0" xfId="2" applyFont="1" applyFill="1"/>
    <xf numFmtId="0" fontId="6" fillId="7" borderId="0" xfId="2" applyFont="1" applyFill="1" applyAlignment="1"/>
    <xf numFmtId="0" fontId="10" fillId="0" borderId="0" xfId="2" applyFont="1" applyFill="1" applyAlignment="1"/>
    <xf numFmtId="0" fontId="16" fillId="0" borderId="0" xfId="2" applyFont="1" applyFill="1" applyAlignment="1">
      <alignment horizontal="right"/>
    </xf>
    <xf numFmtId="0" fontId="5" fillId="0" borderId="0" xfId="2" applyFont="1" applyFill="1" applyAlignment="1"/>
    <xf numFmtId="0" fontId="6" fillId="0" borderId="0" xfId="2" applyFont="1" applyFill="1" applyAlignment="1">
      <alignment horizontal="right"/>
    </xf>
    <xf numFmtId="0" fontId="6" fillId="0" borderId="9" xfId="2" applyFont="1" applyFill="1" applyBorder="1" applyAlignment="1">
      <alignment horizontal="center"/>
    </xf>
    <xf numFmtId="0" fontId="6" fillId="0" borderId="0" xfId="2" applyFont="1" applyFill="1" applyBorder="1" applyAlignment="1">
      <alignment horizontal="left"/>
    </xf>
    <xf numFmtId="0" fontId="16" fillId="0" borderId="0" xfId="2" applyFont="1" applyAlignment="1">
      <alignment horizontal="center"/>
    </xf>
    <xf numFmtId="0" fontId="17" fillId="0" borderId="0" xfId="2" applyFont="1" applyAlignment="1">
      <alignment horizontal="right" wrapText="1"/>
    </xf>
    <xf numFmtId="0" fontId="17" fillId="0" borderId="0" xfId="0" applyFont="1" applyFill="1"/>
    <xf numFmtId="0" fontId="17" fillId="0" borderId="0" xfId="1" applyFont="1" applyFill="1"/>
    <xf numFmtId="0" fontId="17" fillId="0" borderId="18" xfId="2" applyFont="1" applyFill="1" applyBorder="1"/>
    <xf numFmtId="0" fontId="17" fillId="0" borderId="7" xfId="1" applyFont="1" applyFill="1" applyBorder="1"/>
    <xf numFmtId="0" fontId="28" fillId="0" borderId="0" xfId="2" applyFont="1" applyFill="1" applyAlignment="1"/>
    <xf numFmtId="0" fontId="5" fillId="0" borderId="18" xfId="2" applyFont="1" applyFill="1" applyBorder="1" applyAlignment="1">
      <alignment horizontal="center"/>
    </xf>
    <xf numFmtId="0" fontId="5" fillId="0" borderId="12" xfId="2" applyFont="1" applyFill="1" applyBorder="1" applyAlignment="1">
      <alignment horizontal="center"/>
    </xf>
    <xf numFmtId="0" fontId="11" fillId="0" borderId="3" xfId="1" applyFont="1" applyFill="1" applyBorder="1"/>
    <xf numFmtId="0" fontId="11" fillId="0" borderId="3" xfId="2" applyFont="1" applyFill="1" applyBorder="1"/>
    <xf numFmtId="0" fontId="29" fillId="0" borderId="3" xfId="2" applyFont="1" applyFill="1" applyBorder="1"/>
    <xf numFmtId="0" fontId="11" fillId="0" borderId="0" xfId="1" applyFont="1" applyFill="1" applyBorder="1"/>
    <xf numFmtId="0" fontId="6" fillId="0" borderId="16" xfId="1" applyFont="1" applyFill="1" applyBorder="1"/>
    <xf numFmtId="0" fontId="11" fillId="0" borderId="20" xfId="1" applyFont="1" applyFill="1" applyBorder="1"/>
    <xf numFmtId="0" fontId="6" fillId="0" borderId="12" xfId="1" applyFont="1" applyFill="1" applyBorder="1"/>
    <xf numFmtId="0" fontId="6" fillId="0" borderId="13" xfId="1" applyFont="1" applyFill="1" applyBorder="1" applyAlignment="1">
      <alignment horizontal="center"/>
    </xf>
    <xf numFmtId="0" fontId="6" fillId="4" borderId="0" xfId="1" applyFont="1" applyFill="1"/>
    <xf numFmtId="0" fontId="6" fillId="4" borderId="15" xfId="1" applyFont="1" applyFill="1" applyBorder="1"/>
    <xf numFmtId="0" fontId="6" fillId="9" borderId="15" xfId="1" applyFont="1" applyFill="1" applyBorder="1"/>
    <xf numFmtId="0" fontId="6" fillId="9" borderId="3" xfId="1" applyFont="1" applyFill="1" applyBorder="1"/>
    <xf numFmtId="0" fontId="6" fillId="4" borderId="16" xfId="1" applyFont="1" applyFill="1" applyBorder="1"/>
    <xf numFmtId="0" fontId="11" fillId="0" borderId="10" xfId="1" applyFont="1" applyFill="1" applyBorder="1"/>
    <xf numFmtId="0" fontId="11" fillId="0" borderId="10" xfId="1" quotePrefix="1" applyFont="1" applyFill="1" applyBorder="1" applyAlignment="1">
      <alignment horizontal="right"/>
    </xf>
    <xf numFmtId="0" fontId="10" fillId="0" borderId="0" xfId="1" applyFont="1" applyFill="1" applyBorder="1" applyAlignment="1">
      <alignment horizontal="left"/>
    </xf>
    <xf numFmtId="0" fontId="6" fillId="9" borderId="0" xfId="1" applyFont="1" applyFill="1"/>
    <xf numFmtId="0" fontId="6" fillId="2" borderId="4" xfId="1" applyFont="1" applyFill="1" applyBorder="1"/>
    <xf numFmtId="0" fontId="6" fillId="2" borderId="16" xfId="1" applyFont="1" applyFill="1" applyBorder="1"/>
    <xf numFmtId="0" fontId="6" fillId="11" borderId="3" xfId="1" applyFont="1" applyFill="1" applyBorder="1" applyAlignment="1"/>
    <xf numFmtId="0" fontId="6" fillId="0" borderId="10" xfId="1" applyFont="1" applyFill="1" applyBorder="1" applyAlignment="1">
      <alignment horizontal="center"/>
    </xf>
    <xf numFmtId="0" fontId="6" fillId="0" borderId="10" xfId="1" applyFont="1" applyFill="1" applyBorder="1" applyAlignment="1">
      <alignment horizontal="left"/>
    </xf>
    <xf numFmtId="0" fontId="6" fillId="0" borderId="5" xfId="2" applyFont="1" applyFill="1" applyBorder="1" applyAlignment="1">
      <alignment horizontal="center"/>
    </xf>
    <xf numFmtId="0" fontId="11" fillId="0" borderId="0" xfId="1" quotePrefix="1" applyFont="1" applyFill="1" applyBorder="1" applyAlignment="1">
      <alignment horizontal="right"/>
    </xf>
    <xf numFmtId="0" fontId="6" fillId="11" borderId="18" xfId="1" applyFont="1" applyFill="1" applyBorder="1"/>
    <xf numFmtId="0" fontId="19" fillId="0" borderId="18" xfId="1" applyFont="1" applyFill="1" applyBorder="1"/>
    <xf numFmtId="0" fontId="6" fillId="9" borderId="3" xfId="1" applyFont="1" applyFill="1" applyBorder="1" applyAlignment="1"/>
    <xf numFmtId="0" fontId="6" fillId="9" borderId="3" xfId="1" applyFont="1" applyFill="1" applyBorder="1" applyAlignment="1">
      <alignment horizontal="left"/>
    </xf>
    <xf numFmtId="0" fontId="11" fillId="0" borderId="20" xfId="1" applyFont="1" applyFill="1" applyBorder="1" applyAlignment="1">
      <alignment horizontal="center"/>
    </xf>
    <xf numFmtId="0" fontId="30" fillId="0" borderId="0" xfId="1" applyFont="1" applyFill="1" applyBorder="1"/>
    <xf numFmtId="0" fontId="12" fillId="0" borderId="1" xfId="2" applyFont="1" applyFill="1" applyBorder="1" applyAlignment="1">
      <alignment horizontal="center"/>
    </xf>
    <xf numFmtId="0" fontId="12" fillId="0" borderId="2" xfId="2" applyFont="1" applyFill="1" applyBorder="1" applyAlignment="1">
      <alignment horizontal="center"/>
    </xf>
    <xf numFmtId="0" fontId="15" fillId="0" borderId="0" xfId="0" applyFont="1" applyFill="1" applyBorder="1" applyAlignment="1"/>
    <xf numFmtId="0" fontId="17" fillId="0" borderId="0" xfId="0" applyFont="1" applyFill="1" applyBorder="1"/>
    <xf numFmtId="0" fontId="7" fillId="0" borderId="0" xfId="0" applyFont="1" applyFill="1" applyBorder="1"/>
    <xf numFmtId="0" fontId="31" fillId="0" borderId="0" xfId="0" applyFont="1" applyFill="1" applyBorder="1" applyAlignment="1">
      <alignment horizontal="center"/>
    </xf>
    <xf numFmtId="0" fontId="17" fillId="0" borderId="3" xfId="0" applyFont="1" applyFill="1" applyBorder="1"/>
    <xf numFmtId="0" fontId="7" fillId="0" borderId="3" xfId="0" applyFont="1" applyFill="1" applyBorder="1" applyAlignment="1">
      <alignment horizontal="center"/>
    </xf>
    <xf numFmtId="0" fontId="31" fillId="0" borderId="7" xfId="0" applyFont="1" applyFill="1" applyBorder="1" applyAlignment="1">
      <alignment horizontal="center"/>
    </xf>
    <xf numFmtId="0" fontId="5" fillId="0" borderId="7" xfId="1" quotePrefix="1" applyFont="1" applyFill="1" applyBorder="1" applyAlignment="1">
      <alignment horizontal="center"/>
    </xf>
    <xf numFmtId="0" fontId="6" fillId="0" borderId="10" xfId="1" quotePrefix="1" applyFont="1" applyFill="1" applyBorder="1" applyAlignment="1">
      <alignment horizontal="right"/>
    </xf>
    <xf numFmtId="0" fontId="10" fillId="0" borderId="7" xfId="1" applyFont="1" applyFill="1" applyBorder="1" applyAlignment="1">
      <alignment horizontal="left"/>
    </xf>
    <xf numFmtId="0" fontId="34" fillId="0" borderId="9" xfId="0" applyFont="1" applyBorder="1"/>
    <xf numFmtId="0" fontId="34" fillId="0" borderId="9" xfId="0" applyFont="1" applyBorder="1" applyAlignment="1">
      <alignment horizontal="center"/>
    </xf>
    <xf numFmtId="0" fontId="0" fillId="0" borderId="9" xfId="0" applyBorder="1"/>
    <xf numFmtId="0" fontId="0" fillId="0" borderId="9" xfId="0" applyBorder="1" applyAlignment="1">
      <alignment horizontal="center"/>
    </xf>
    <xf numFmtId="0" fontId="32" fillId="8" borderId="25" xfId="3" applyFill="1" applyBorder="1" applyAlignment="1">
      <alignment vertical="top"/>
    </xf>
    <xf numFmtId="0" fontId="0" fillId="8" borderId="26" xfId="0" applyFill="1" applyBorder="1"/>
    <xf numFmtId="0" fontId="0" fillId="8" borderId="27" xfId="0" applyFill="1" applyBorder="1" applyAlignment="1">
      <alignment horizontal="center"/>
    </xf>
    <xf numFmtId="0" fontId="0" fillId="0" borderId="0" xfId="0" applyAlignment="1">
      <alignment horizontal="center"/>
    </xf>
    <xf numFmtId="0" fontId="0" fillId="0" borderId="9" xfId="0" applyFill="1" applyBorder="1"/>
    <xf numFmtId="0" fontId="20" fillId="7" borderId="3" xfId="1" applyFont="1" applyFill="1" applyBorder="1"/>
    <xf numFmtId="0" fontId="6" fillId="0" borderId="7" xfId="1" applyFont="1" applyFill="1" applyBorder="1" applyAlignment="1"/>
    <xf numFmtId="0" fontId="14" fillId="0" borderId="7" xfId="0" applyFont="1" applyFill="1" applyBorder="1" applyAlignment="1"/>
    <xf numFmtId="0" fontId="6" fillId="3" borderId="12" xfId="1" applyFont="1" applyFill="1" applyBorder="1" applyAlignment="1"/>
    <xf numFmtId="0" fontId="14" fillId="0" borderId="7" xfId="0" applyFont="1" applyBorder="1" applyAlignment="1"/>
    <xf numFmtId="0" fontId="14" fillId="0" borderId="18" xfId="0" applyFont="1" applyBorder="1" applyAlignment="1"/>
    <xf numFmtId="0" fontId="6" fillId="2" borderId="15" xfId="1" applyFont="1" applyFill="1" applyBorder="1" applyAlignment="1"/>
    <xf numFmtId="0" fontId="14" fillId="0" borderId="16" xfId="0" applyFont="1" applyBorder="1" applyAlignment="1"/>
    <xf numFmtId="0" fontId="14" fillId="0" borderId="4" xfId="0" applyFont="1" applyBorder="1" applyAlignment="1"/>
    <xf numFmtId="0" fontId="6" fillId="10" borderId="15" xfId="1" applyFont="1" applyFill="1" applyBorder="1" applyAlignment="1"/>
    <xf numFmtId="0" fontId="14" fillId="10" borderId="16" xfId="0" applyFont="1" applyFill="1" applyBorder="1" applyAlignment="1"/>
    <xf numFmtId="0" fontId="14" fillId="10" borderId="4" xfId="0" applyFont="1" applyFill="1" applyBorder="1" applyAlignment="1"/>
    <xf numFmtId="0" fontId="32" fillId="0" borderId="0" xfId="3" applyFill="1" applyBorder="1" applyAlignment="1"/>
    <xf numFmtId="0" fontId="25" fillId="0" borderId="0" xfId="2" applyFont="1" applyFill="1" applyAlignment="1">
      <alignment horizontal="center"/>
    </xf>
    <xf numFmtId="0" fontId="6" fillId="0" borderId="0" xfId="4" applyFont="1" applyFill="1"/>
    <xf numFmtId="0" fontId="6" fillId="0" borderId="0" xfId="4" applyFont="1" applyFill="1" applyAlignment="1">
      <alignment horizontal="left"/>
    </xf>
    <xf numFmtId="0" fontId="6" fillId="0" borderId="0" xfId="4" applyFont="1" applyFill="1" applyAlignment="1">
      <alignment horizontal="center"/>
    </xf>
    <xf numFmtId="0" fontId="6" fillId="0" borderId="0" xfId="4" applyFont="1" applyFill="1" applyBorder="1" applyAlignment="1">
      <alignment horizontal="center"/>
    </xf>
    <xf numFmtId="0" fontId="28" fillId="0" borderId="0" xfId="4" applyFont="1" applyFill="1" applyAlignment="1"/>
    <xf numFmtId="0" fontId="6" fillId="0" borderId="0" xfId="4" applyFont="1" applyFill="1" applyAlignment="1"/>
    <xf numFmtId="0" fontId="6" fillId="7" borderId="0" xfId="4" applyFont="1" applyFill="1" applyAlignment="1"/>
    <xf numFmtId="0" fontId="6" fillId="7" borderId="0" xfId="4" applyFont="1" applyFill="1"/>
    <xf numFmtId="0" fontId="5" fillId="0" borderId="0" xfId="4" applyFont="1" applyFill="1" applyBorder="1" applyAlignment="1">
      <alignment horizontal="center"/>
    </xf>
    <xf numFmtId="0" fontId="6" fillId="0" borderId="0" xfId="4" applyFont="1" applyFill="1" applyBorder="1" applyAlignment="1"/>
    <xf numFmtId="0" fontId="6" fillId="6" borderId="0" xfId="4" applyFont="1" applyFill="1" applyAlignment="1"/>
    <xf numFmtId="0" fontId="6" fillId="6" borderId="0" xfId="4" applyFont="1" applyFill="1"/>
    <xf numFmtId="0" fontId="6" fillId="5" borderId="0" xfId="4" applyFont="1" applyFill="1"/>
    <xf numFmtId="0" fontId="23" fillId="0" borderId="0" xfId="4" applyFont="1" applyAlignment="1">
      <alignment horizontal="left" readingOrder="1"/>
    </xf>
    <xf numFmtId="0" fontId="23" fillId="4" borderId="0" xfId="4" applyFont="1" applyFill="1" applyAlignment="1">
      <alignment horizontal="left" readingOrder="1"/>
    </xf>
    <xf numFmtId="0" fontId="6" fillId="4" borderId="0" xfId="4" applyFont="1" applyFill="1"/>
    <xf numFmtId="0" fontId="6" fillId="0" borderId="11" xfId="4" applyFont="1" applyFill="1" applyBorder="1" applyAlignment="1">
      <alignment horizontal="center"/>
    </xf>
    <xf numFmtId="0" fontId="23" fillId="0" borderId="0" xfId="4" applyFont="1" applyFill="1" applyBorder="1" applyAlignment="1">
      <alignment horizontal="left" readingOrder="1"/>
    </xf>
    <xf numFmtId="0" fontId="23" fillId="0" borderId="0" xfId="4" applyFont="1" applyFill="1" applyAlignment="1">
      <alignment horizontal="left" readingOrder="1"/>
    </xf>
    <xf numFmtId="0" fontId="6" fillId="0" borderId="3" xfId="4" applyFont="1" applyFill="1" applyBorder="1" applyAlignment="1">
      <alignment horizontal="center"/>
    </xf>
    <xf numFmtId="0" fontId="6" fillId="0" borderId="4" xfId="4" applyFont="1" applyFill="1" applyBorder="1" applyAlignment="1">
      <alignment horizontal="center"/>
    </xf>
    <xf numFmtId="0" fontId="21" fillId="0" borderId="0" xfId="4" applyFont="1" applyFill="1" applyBorder="1" applyAlignment="1">
      <alignment horizontal="center"/>
    </xf>
    <xf numFmtId="0" fontId="6" fillId="0" borderId="6" xfId="4" applyFont="1" applyFill="1" applyBorder="1" applyAlignment="1">
      <alignment horizontal="center"/>
    </xf>
    <xf numFmtId="0" fontId="6" fillId="0" borderId="0" xfId="4" applyFont="1" applyFill="1" applyBorder="1"/>
    <xf numFmtId="0" fontId="6" fillId="0" borderId="7" xfId="4" applyFont="1" applyFill="1" applyBorder="1" applyAlignment="1">
      <alignment horizontal="center"/>
    </xf>
    <xf numFmtId="0" fontId="6" fillId="0" borderId="0" xfId="4" applyFont="1" applyFill="1" applyBorder="1" applyAlignment="1">
      <alignment horizontal="left"/>
    </xf>
    <xf numFmtId="0" fontId="6" fillId="0" borderId="10" xfId="4" applyFont="1" applyFill="1" applyBorder="1" applyAlignment="1">
      <alignment horizontal="center"/>
    </xf>
    <xf numFmtId="0" fontId="19" fillId="0" borderId="3" xfId="4" applyFont="1" applyFill="1" applyBorder="1"/>
    <xf numFmtId="0" fontId="22" fillId="0" borderId="3" xfId="4" applyFont="1" applyFill="1" applyBorder="1"/>
    <xf numFmtId="0" fontId="6" fillId="2" borderId="0" xfId="1" applyFont="1" applyFill="1"/>
    <xf numFmtId="0" fontId="6" fillId="0" borderId="17" xfId="4" applyFont="1" applyFill="1" applyBorder="1" applyAlignment="1">
      <alignment horizontal="center"/>
    </xf>
    <xf numFmtId="0" fontId="6" fillId="0" borderId="13" xfId="4" applyFont="1" applyFill="1" applyBorder="1" applyAlignment="1">
      <alignment horizontal="center"/>
    </xf>
    <xf numFmtId="0" fontId="19" fillId="0" borderId="0" xfId="4" applyFont="1" applyFill="1" applyBorder="1" applyAlignment="1"/>
    <xf numFmtId="0" fontId="20" fillId="0" borderId="3" xfId="4" applyFont="1" applyFill="1" applyBorder="1" applyAlignment="1"/>
    <xf numFmtId="0" fontId="19" fillId="0" borderId="3" xfId="4" applyFont="1" applyFill="1" applyBorder="1" applyAlignment="1">
      <alignment wrapText="1"/>
    </xf>
    <xf numFmtId="0" fontId="5" fillId="0" borderId="7" xfId="4" applyFont="1" applyFill="1" applyBorder="1" applyAlignment="1">
      <alignment horizontal="center"/>
    </xf>
    <xf numFmtId="0" fontId="5" fillId="0" borderId="12" xfId="4" applyFont="1" applyFill="1" applyBorder="1"/>
    <xf numFmtId="0" fontId="17" fillId="0" borderId="18" xfId="4" applyFont="1" applyFill="1" applyBorder="1"/>
    <xf numFmtId="0" fontId="18" fillId="0" borderId="0" xfId="4" applyFont="1" applyFill="1" applyBorder="1" applyAlignment="1">
      <alignment horizontal="center"/>
    </xf>
    <xf numFmtId="0" fontId="6" fillId="0" borderId="12" xfId="4" applyFont="1" applyFill="1" applyBorder="1"/>
    <xf numFmtId="0" fontId="6" fillId="0" borderId="0" xfId="4" applyFont="1" applyBorder="1" applyAlignment="1">
      <alignment horizontal="center"/>
    </xf>
    <xf numFmtId="0" fontId="6" fillId="0" borderId="0" xfId="4" applyFont="1" applyAlignment="1">
      <alignment horizontal="center"/>
    </xf>
    <xf numFmtId="0" fontId="6" fillId="0" borderId="0" xfId="4" applyFont="1" applyBorder="1"/>
    <xf numFmtId="0" fontId="6" fillId="0" borderId="0" xfId="4" applyFont="1" applyAlignment="1">
      <alignment horizontal="left"/>
    </xf>
    <xf numFmtId="0" fontId="5" fillId="0" borderId="0" xfId="4" applyFont="1"/>
    <xf numFmtId="0" fontId="6" fillId="0" borderId="2" xfId="4" applyFont="1" applyBorder="1"/>
    <xf numFmtId="0" fontId="16" fillId="0" borderId="0" xfId="4" applyFont="1" applyAlignment="1">
      <alignment horizontal="right"/>
    </xf>
    <xf numFmtId="0" fontId="16" fillId="0" borderId="0" xfId="4" applyFont="1" applyFill="1" applyAlignment="1">
      <alignment horizontal="center"/>
    </xf>
    <xf numFmtId="0" fontId="16" fillId="0" borderId="1" xfId="4" applyFont="1" applyFill="1" applyBorder="1" applyAlignment="1">
      <alignment horizontal="center"/>
    </xf>
    <xf numFmtId="0" fontId="16" fillId="0" borderId="0" xfId="4" applyFont="1" applyFill="1" applyAlignment="1">
      <alignment horizontal="right"/>
    </xf>
    <xf numFmtId="0" fontId="10" fillId="0" borderId="0" xfId="4" applyFont="1" applyFill="1" applyAlignment="1">
      <alignment horizontal="center"/>
    </xf>
    <xf numFmtId="0" fontId="6" fillId="0" borderId="9" xfId="4" applyFont="1" applyFill="1" applyBorder="1" applyAlignment="1">
      <alignment horizontal="center"/>
    </xf>
    <xf numFmtId="0" fontId="6" fillId="0" borderId="0" xfId="4" applyFont="1" applyFill="1" applyAlignment="1">
      <alignment horizontal="right"/>
    </xf>
    <xf numFmtId="0" fontId="17" fillId="0" borderId="0" xfId="4" applyFont="1" applyAlignment="1">
      <alignment horizontal="right" wrapText="1"/>
    </xf>
    <xf numFmtId="0" fontId="10" fillId="0" borderId="0" xfId="4" applyFont="1" applyBorder="1" applyAlignment="1">
      <alignment horizontal="center"/>
    </xf>
    <xf numFmtId="2" fontId="10" fillId="0" borderId="2" xfId="4" applyNumberFormat="1" applyFont="1" applyBorder="1" applyAlignment="1">
      <alignment horizontal="center"/>
    </xf>
    <xf numFmtId="0" fontId="6" fillId="0" borderId="1" xfId="4" applyFont="1" applyBorder="1"/>
    <xf numFmtId="0" fontId="5" fillId="0" borderId="0" xfId="4" applyFont="1" applyBorder="1" applyAlignment="1">
      <alignment horizontal="right"/>
    </xf>
    <xf numFmtId="0" fontId="6" fillId="0" borderId="1" xfId="4" applyFont="1" applyBorder="1" applyAlignment="1">
      <alignment horizontal="center"/>
    </xf>
    <xf numFmtId="0" fontId="5" fillId="0" borderId="0" xfId="4" applyFont="1" applyFill="1" applyAlignment="1"/>
    <xf numFmtId="0" fontId="19" fillId="0" borderId="10" xfId="2" applyFont="1" applyFill="1" applyBorder="1"/>
    <xf numFmtId="0" fontId="20" fillId="0" borderId="3" xfId="2" applyFont="1" applyFill="1" applyBorder="1"/>
    <xf numFmtId="0" fontId="6" fillId="2" borderId="3" xfId="1" applyFont="1" applyFill="1" applyBorder="1" applyAlignment="1"/>
    <xf numFmtId="0" fontId="6" fillId="2" borderId="3" xfId="1" applyFont="1" applyFill="1" applyBorder="1" applyAlignment="1">
      <alignment horizontal="left"/>
    </xf>
    <xf numFmtId="0" fontId="6" fillId="0" borderId="6" xfId="0" applyFont="1" applyFill="1" applyBorder="1" applyAlignment="1">
      <alignment horizontal="center"/>
    </xf>
    <xf numFmtId="0" fontId="25" fillId="0" borderId="0" xfId="4" applyFont="1" applyFill="1" applyAlignment="1">
      <alignment horizontal="center"/>
    </xf>
    <xf numFmtId="0" fontId="6" fillId="0" borderId="7" xfId="1" applyFont="1" applyFill="1" applyBorder="1" applyAlignment="1"/>
    <xf numFmtId="0" fontId="14" fillId="0" borderId="7" xfId="0" applyFont="1" applyFill="1" applyBorder="1" applyAlignment="1"/>
    <xf numFmtId="0" fontId="6" fillId="3" borderId="12" xfId="1" applyFont="1" applyFill="1" applyBorder="1" applyAlignment="1"/>
    <xf numFmtId="0" fontId="14" fillId="0" borderId="7" xfId="0" applyFont="1" applyBorder="1" applyAlignment="1"/>
    <xf numFmtId="0" fontId="14" fillId="0" borderId="18" xfId="0" applyFont="1" applyBorder="1" applyAlignment="1"/>
    <xf numFmtId="0" fontId="6" fillId="2" borderId="15" xfId="1" applyFont="1" applyFill="1" applyBorder="1" applyAlignment="1"/>
    <xf numFmtId="0" fontId="14" fillId="0" borderId="16" xfId="0" applyFont="1" applyBorder="1" applyAlignment="1"/>
    <xf numFmtId="0" fontId="14" fillId="0" borderId="4" xfId="0" applyFont="1" applyBorder="1" applyAlignment="1"/>
    <xf numFmtId="0" fontId="6" fillId="10" borderId="15" xfId="1" applyFont="1" applyFill="1" applyBorder="1" applyAlignment="1"/>
    <xf numFmtId="0" fontId="17" fillId="0" borderId="0" xfId="4" applyFont="1" applyAlignment="1">
      <alignment horizontal="right" wrapText="1"/>
    </xf>
    <xf numFmtId="0" fontId="26" fillId="0" borderId="0" xfId="0" applyFont="1" applyAlignment="1"/>
    <xf numFmtId="0" fontId="5" fillId="0" borderId="14" xfId="4" applyFont="1" applyBorder="1" applyAlignment="1">
      <alignment horizontal="center"/>
    </xf>
    <xf numFmtId="0" fontId="9" fillId="0" borderId="14" xfId="0" applyFont="1" applyBorder="1" applyAlignment="1">
      <alignment horizontal="center"/>
    </xf>
    <xf numFmtId="0" fontId="10" fillId="0" borderId="0" xfId="4" applyFont="1" applyFill="1" applyAlignment="1">
      <alignment horizontal="right"/>
    </xf>
    <xf numFmtId="0" fontId="10" fillId="0" borderId="0" xfId="0" applyFont="1" applyAlignment="1">
      <alignment horizontal="right"/>
    </xf>
    <xf numFmtId="14" fontId="8" fillId="0" borderId="14" xfId="4" applyNumberFormat="1" applyFont="1" applyFill="1" applyBorder="1" applyAlignment="1">
      <alignment horizontal="center"/>
    </xf>
    <xf numFmtId="0" fontId="17" fillId="0" borderId="7" xfId="1" applyFont="1" applyFill="1" applyBorder="1" applyAlignment="1">
      <alignment horizontal="left"/>
    </xf>
    <xf numFmtId="0" fontId="25" fillId="0" borderId="0" xfId="2" applyFont="1" applyFill="1" applyAlignment="1">
      <alignment horizontal="center"/>
    </xf>
    <xf numFmtId="0" fontId="17" fillId="0" borderId="0" xfId="2" applyFont="1" applyAlignment="1">
      <alignment horizontal="right" wrapText="1"/>
    </xf>
    <xf numFmtId="0" fontId="5" fillId="0" borderId="14" xfId="2" applyFont="1" applyBorder="1" applyAlignment="1">
      <alignment horizontal="center"/>
    </xf>
    <xf numFmtId="0" fontId="27" fillId="0" borderId="0" xfId="2" applyFont="1" applyFill="1" applyAlignment="1">
      <alignment horizontal="right"/>
    </xf>
    <xf numFmtId="0" fontId="27" fillId="0" borderId="0" xfId="0" applyFont="1" applyAlignment="1">
      <alignment horizontal="right"/>
    </xf>
    <xf numFmtId="14" fontId="8" fillId="0" borderId="14" xfId="2" applyNumberFormat="1" applyFont="1" applyFill="1" applyBorder="1" applyAlignment="1">
      <alignment horizontal="center"/>
    </xf>
    <xf numFmtId="0" fontId="3" fillId="12" borderId="21" xfId="0" applyFont="1" applyFill="1" applyBorder="1" applyAlignment="1">
      <alignment horizontal="left"/>
    </xf>
    <xf numFmtId="0" fontId="0" fillId="8" borderId="22" xfId="3" applyFont="1" applyFill="1" applyBorder="1" applyAlignment="1">
      <alignment vertical="top" wrapText="1"/>
    </xf>
    <xf numFmtId="0" fontId="14" fillId="8" borderId="23" xfId="3" applyFont="1" applyFill="1" applyBorder="1" applyAlignment="1">
      <alignment vertical="top"/>
    </xf>
    <xf numFmtId="0" fontId="14" fillId="8" borderId="24" xfId="3" applyFont="1" applyFill="1" applyBorder="1" applyAlignment="1">
      <alignment vertical="top"/>
    </xf>
    <xf numFmtId="0" fontId="33" fillId="0" borderId="0" xfId="0" applyFont="1" applyAlignment="1">
      <alignment horizontal="center"/>
    </xf>
    <xf numFmtId="0" fontId="3" fillId="0" borderId="0" xfId="0" applyFont="1" applyAlignment="1">
      <alignment horizontal="center"/>
    </xf>
    <xf numFmtId="0" fontId="0" fillId="0" borderId="0" xfId="0" applyFont="1" applyAlignment="1">
      <alignment horizontal="left" vertical="top" wrapText="1"/>
    </xf>
    <xf numFmtId="0" fontId="3" fillId="0" borderId="1" xfId="0" applyFont="1" applyBorder="1" applyAlignment="1">
      <alignment horizontal="left" wrapText="1"/>
    </xf>
    <xf numFmtId="0" fontId="3" fillId="12" borderId="9" xfId="0" applyFont="1" applyFill="1" applyBorder="1" applyAlignment="1">
      <alignment horizontal="left"/>
    </xf>
  </cellXfs>
  <cellStyles count="5">
    <cellStyle name="Hyperlink" xfId="3" builtinId="8"/>
    <cellStyle name="Normal" xfId="0" builtinId="0"/>
    <cellStyle name="Normal 2" xfId="1"/>
    <cellStyle name="Normal 3" xfId="2"/>
    <cellStyle name="Normal 3 2" xfId="4"/>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talog.sdstate.edu/preview_program.php?catoid=22&amp;poid=4100" TargetMode="External"/><Relationship Id="rId2" Type="http://schemas.openxmlformats.org/officeDocument/2006/relationships/hyperlink" Target="http://catalog.sdstate.edu/preview_program.php?catoid=22&amp;poid=4101" TargetMode="External"/><Relationship Id="rId1" Type="http://schemas.openxmlformats.org/officeDocument/2006/relationships/hyperlink" Target="http://catalog.sdstate.edu/preview_program.php?catoid=22&amp;poid=4101"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catalog.sdstate.edu/preview_program.php?catoid=22&amp;poid=4100" TargetMode="External"/><Relationship Id="rId2" Type="http://schemas.openxmlformats.org/officeDocument/2006/relationships/hyperlink" Target="http://catalog.sdstate.edu/preview_program.php?catoid=22&amp;poid=4101" TargetMode="External"/><Relationship Id="rId1" Type="http://schemas.openxmlformats.org/officeDocument/2006/relationships/hyperlink" Target="http://catalog.sdstate.edu/preview_program.php?catoid=22&amp;poid=4101" TargetMode="External"/><Relationship Id="rId5" Type="http://schemas.openxmlformats.org/officeDocument/2006/relationships/printerSettings" Target="../printerSettings/printerSettings2.bin"/><Relationship Id="rId4" Type="http://schemas.openxmlformats.org/officeDocument/2006/relationships/hyperlink" Target="http://catalog.sdstate.edu/content.php?navoid=2675&amp;catoid=2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83"/>
  <sheetViews>
    <sheetView tabSelected="1" zoomScaleNormal="100" workbookViewId="0">
      <selection activeCell="C61" sqref="C61"/>
    </sheetView>
  </sheetViews>
  <sheetFormatPr defaultColWidth="8.85546875" defaultRowHeight="18" customHeight="1" x14ac:dyDescent="0.2"/>
  <cols>
    <col min="1" max="1" width="11.28515625" style="206" customWidth="1"/>
    <col min="2" max="2" width="27.140625" style="206" customWidth="1"/>
    <col min="3" max="3" width="29.28515625" style="206" customWidth="1"/>
    <col min="4" max="4" width="4.7109375" style="208" customWidth="1"/>
    <col min="5" max="7" width="5.7109375" style="208" customWidth="1"/>
    <col min="8" max="8" width="11.28515625" style="206" customWidth="1"/>
    <col min="9" max="9" width="27.140625" style="206" customWidth="1"/>
    <col min="10" max="10" width="29.28515625" style="206" customWidth="1"/>
    <col min="11" max="12" width="4.7109375" style="208" customWidth="1"/>
    <col min="13" max="14" width="5.7109375" style="208" customWidth="1"/>
    <col min="15" max="15" width="5.7109375" style="207" customWidth="1"/>
    <col min="16" max="16" width="3.7109375" style="206" customWidth="1"/>
    <col min="17" max="16384" width="8.85546875" style="206"/>
  </cols>
  <sheetData>
    <row r="1" spans="1:15" ht="18" customHeight="1" x14ac:dyDescent="0.25">
      <c r="A1" s="271" t="s">
        <v>207</v>
      </c>
      <c r="B1" s="271"/>
      <c r="C1" s="271"/>
      <c r="D1" s="271"/>
      <c r="E1" s="271"/>
      <c r="F1" s="271"/>
      <c r="G1" s="271"/>
      <c r="H1" s="271"/>
      <c r="I1" s="271"/>
      <c r="J1" s="271"/>
      <c r="K1" s="271"/>
      <c r="L1" s="271"/>
      <c r="M1" s="271"/>
      <c r="N1" s="265"/>
      <c r="O1" s="265"/>
    </row>
    <row r="2" spans="1:15" s="229" customFormat="1" ht="18" customHeight="1" thickBot="1" x14ac:dyDescent="0.3">
      <c r="A2" s="252" t="s">
        <v>0</v>
      </c>
      <c r="B2" s="262"/>
      <c r="C2" s="262"/>
      <c r="D2" s="281" t="s">
        <v>65</v>
      </c>
      <c r="E2" s="282"/>
      <c r="F2" s="282"/>
      <c r="G2" s="282"/>
      <c r="H2" s="264"/>
      <c r="I2" s="263"/>
      <c r="J2" s="259" t="s">
        <v>66</v>
      </c>
      <c r="K2" s="283"/>
      <c r="L2" s="284"/>
      <c r="M2" s="284"/>
    </row>
    <row r="3" spans="1:15" s="229" customFormat="1" ht="18" customHeight="1" thickBot="1" x14ac:dyDescent="0.3">
      <c r="A3" s="252" t="s">
        <v>2</v>
      </c>
      <c r="B3" s="262"/>
      <c r="C3" s="262"/>
      <c r="D3" s="285" t="s">
        <v>67</v>
      </c>
      <c r="E3" s="286"/>
      <c r="F3" s="286"/>
      <c r="G3" s="286"/>
      <c r="H3" s="261">
        <v>2</v>
      </c>
      <c r="I3" s="260"/>
      <c r="J3" s="259" t="s">
        <v>68</v>
      </c>
      <c r="K3" s="287">
        <f ca="1">NOW()</f>
        <v>42517.421832986111</v>
      </c>
      <c r="L3" s="287"/>
      <c r="M3" s="287"/>
    </row>
    <row r="4" spans="1:15" ht="18" customHeight="1" x14ac:dyDescent="0.25">
      <c r="A4" s="173" t="s">
        <v>194</v>
      </c>
      <c r="B4" s="11"/>
      <c r="C4" s="4"/>
      <c r="D4" s="15"/>
      <c r="E4" s="15"/>
      <c r="F4" s="18"/>
      <c r="G4" s="25"/>
      <c r="H4" s="28"/>
      <c r="I4" s="15"/>
      <c r="J4" s="15"/>
      <c r="K4" s="15"/>
      <c r="L4" s="15"/>
      <c r="M4" s="15"/>
      <c r="N4" s="18"/>
      <c r="O4" s="12"/>
    </row>
    <row r="5" spans="1:15" ht="18" customHeight="1" x14ac:dyDescent="0.2">
      <c r="A5" s="134" t="s">
        <v>45</v>
      </c>
      <c r="B5" s="5"/>
      <c r="C5" s="4"/>
      <c r="D5" s="44" t="s">
        <v>1</v>
      </c>
      <c r="E5" s="32"/>
      <c r="F5" s="18"/>
      <c r="G5" s="18"/>
      <c r="H5" s="174" t="s">
        <v>55</v>
      </c>
      <c r="I5" s="175"/>
      <c r="J5" s="11"/>
      <c r="K5" s="32">
        <f>SUM(K6:K25)</f>
        <v>55</v>
      </c>
      <c r="L5" s="176" t="s">
        <v>54</v>
      </c>
      <c r="M5" s="176" t="s">
        <v>156</v>
      </c>
      <c r="N5" s="18"/>
      <c r="O5" s="12"/>
    </row>
    <row r="6" spans="1:15" ht="18" customHeight="1" x14ac:dyDescent="0.2">
      <c r="A6" s="134" t="s">
        <v>27</v>
      </c>
      <c r="B6" s="134" t="s">
        <v>47</v>
      </c>
      <c r="C6" s="5"/>
      <c r="D6" s="16">
        <f>SUM(D7:D8)</f>
        <v>6</v>
      </c>
      <c r="E6" s="179" t="s">
        <v>54</v>
      </c>
      <c r="F6" s="176" t="s">
        <v>156</v>
      </c>
      <c r="G6" s="18"/>
      <c r="H6" s="33" t="str">
        <f t="shared" ref="H6:M6" si="0">A53</f>
        <v>Elective</v>
      </c>
      <c r="I6" s="33" t="str">
        <f t="shared" si="0"/>
        <v>Technical Elective</v>
      </c>
      <c r="J6" s="33" t="str">
        <f t="shared" si="0"/>
        <v>Suggest CM 130</v>
      </c>
      <c r="K6" s="34">
        <f t="shared" si="0"/>
        <v>3</v>
      </c>
      <c r="L6" s="34" t="str">
        <f t="shared" si="0"/>
        <v xml:space="preserve"> </v>
      </c>
      <c r="M6" s="34">
        <f t="shared" si="0"/>
        <v>0</v>
      </c>
      <c r="N6" s="18"/>
      <c r="O6" s="12"/>
    </row>
    <row r="7" spans="1:15" ht="18" customHeight="1" x14ac:dyDescent="0.2">
      <c r="A7" s="6" t="str">
        <f t="shared" ref="A7:F7" si="1">A48</f>
        <v>ENGL 101</v>
      </c>
      <c r="B7" s="6" t="str">
        <f t="shared" si="1"/>
        <v>Composition I (SGR 1)</v>
      </c>
      <c r="C7" s="6" t="str">
        <f t="shared" si="1"/>
        <v>placement</v>
      </c>
      <c r="D7" s="17">
        <f t="shared" si="1"/>
        <v>3</v>
      </c>
      <c r="E7" s="17">
        <f t="shared" si="1"/>
        <v>0</v>
      </c>
      <c r="F7" s="17">
        <f t="shared" si="1"/>
        <v>0</v>
      </c>
      <c r="G7" s="18"/>
      <c r="H7" s="33" t="str">
        <f t="shared" ref="H7:M7" si="2">H51</f>
        <v>ET 210/L</v>
      </c>
      <c r="I7" s="29" t="str">
        <f t="shared" si="2"/>
        <v>Intro to Electronic Systems/Lab</v>
      </c>
      <c r="J7" s="29" t="str">
        <f t="shared" si="2"/>
        <v>MATH102</v>
      </c>
      <c r="K7" s="31">
        <f t="shared" si="2"/>
        <v>4</v>
      </c>
      <c r="L7" s="31">
        <f t="shared" si="2"/>
        <v>0</v>
      </c>
      <c r="M7" s="31">
        <f t="shared" si="2"/>
        <v>0</v>
      </c>
      <c r="N7" s="18"/>
      <c r="O7" s="12"/>
    </row>
    <row r="8" spans="1:15" ht="18" customHeight="1" x14ac:dyDescent="0.2">
      <c r="A8" s="6" t="str">
        <f t="shared" ref="A8:F8" si="3">A58</f>
        <v>ENGL 277</v>
      </c>
      <c r="B8" s="6" t="str">
        <f t="shared" si="3"/>
        <v>Tech Writing in Eng (SGR 1)</v>
      </c>
      <c r="C8" s="6" t="str">
        <f t="shared" si="3"/>
        <v>ENGL101</v>
      </c>
      <c r="D8" s="17">
        <f t="shared" si="3"/>
        <v>3</v>
      </c>
      <c r="E8" s="17">
        <f t="shared" si="3"/>
        <v>0</v>
      </c>
      <c r="F8" s="17">
        <f t="shared" si="3"/>
        <v>0</v>
      </c>
      <c r="G8" s="18"/>
      <c r="H8" s="33" t="str">
        <f t="shared" ref="H8:M8" si="4">A61</f>
        <v>MNET 231/L</v>
      </c>
      <c r="I8" s="29" t="str">
        <f t="shared" si="4"/>
        <v>Mfg Processes I</v>
      </c>
      <c r="J8" s="29">
        <f t="shared" si="4"/>
        <v>0</v>
      </c>
      <c r="K8" s="31">
        <f t="shared" si="4"/>
        <v>3</v>
      </c>
      <c r="L8" s="31">
        <f t="shared" si="4"/>
        <v>0</v>
      </c>
      <c r="M8" s="31">
        <f t="shared" si="4"/>
        <v>0</v>
      </c>
      <c r="N8" s="18"/>
      <c r="O8" s="12"/>
    </row>
    <row r="9" spans="1:15" ht="18" customHeight="1" x14ac:dyDescent="0.2">
      <c r="A9" s="4"/>
      <c r="B9" s="4"/>
      <c r="C9" s="12"/>
      <c r="D9" s="18"/>
      <c r="E9" s="18"/>
      <c r="F9" s="18"/>
      <c r="G9" s="18"/>
      <c r="H9" s="33" t="str">
        <f t="shared" ref="H9:M9" si="5">H59</f>
        <v>MNET 367/L</v>
      </c>
      <c r="I9" s="29" t="str">
        <f t="shared" si="5"/>
        <v>Production Strategy</v>
      </c>
      <c r="J9" s="29" t="str">
        <f t="shared" si="5"/>
        <v>MNET 231/L</v>
      </c>
      <c r="K9" s="31">
        <f t="shared" si="5"/>
        <v>3</v>
      </c>
      <c r="L9" s="31">
        <f t="shared" si="5"/>
        <v>0</v>
      </c>
      <c r="M9" s="31">
        <f t="shared" si="5"/>
        <v>0</v>
      </c>
      <c r="N9" s="18"/>
      <c r="O9" s="12"/>
    </row>
    <row r="10" spans="1:15" ht="18" customHeight="1" x14ac:dyDescent="0.2">
      <c r="A10" s="134" t="s">
        <v>30</v>
      </c>
      <c r="B10" s="134" t="s">
        <v>48</v>
      </c>
      <c r="C10" s="3"/>
      <c r="D10" s="16">
        <f>D11</f>
        <v>3</v>
      </c>
      <c r="E10" s="23"/>
      <c r="F10" s="18"/>
      <c r="G10" s="18"/>
      <c r="H10" s="33" t="str">
        <f t="shared" ref="H10:M12" si="6">A65</f>
        <v>Elective</v>
      </c>
      <c r="I10" s="29" t="str">
        <f t="shared" si="6"/>
        <v>Technical Elective</v>
      </c>
      <c r="J10" s="29">
        <f t="shared" si="6"/>
        <v>0</v>
      </c>
      <c r="K10" s="31">
        <f t="shared" si="6"/>
        <v>2</v>
      </c>
      <c r="L10" s="31" t="str">
        <f t="shared" si="6"/>
        <v xml:space="preserve"> </v>
      </c>
      <c r="M10" s="31">
        <f t="shared" si="6"/>
        <v>0</v>
      </c>
      <c r="N10" s="18"/>
      <c r="O10" s="12"/>
    </row>
    <row r="11" spans="1:15" ht="18" customHeight="1" x14ac:dyDescent="0.2">
      <c r="A11" s="6" t="str">
        <f t="shared" ref="A11:F11" si="7">H50</f>
        <v>SPCM 101</v>
      </c>
      <c r="B11" s="6" t="str">
        <f t="shared" si="7"/>
        <v>Fund of Speech (SGR 2)</v>
      </c>
      <c r="C11" s="6">
        <f t="shared" si="7"/>
        <v>0</v>
      </c>
      <c r="D11" s="17">
        <f t="shared" si="7"/>
        <v>3</v>
      </c>
      <c r="E11" s="17">
        <f t="shared" si="7"/>
        <v>0</v>
      </c>
      <c r="F11" s="17">
        <f t="shared" si="7"/>
        <v>0</v>
      </c>
      <c r="G11" s="26"/>
      <c r="H11" s="33" t="str">
        <f t="shared" si="6"/>
        <v>ET 451/L</v>
      </c>
      <c r="I11" s="29" t="str">
        <f t="shared" si="6"/>
        <v>Industrial Controls &amp; PLCs</v>
      </c>
      <c r="J11" s="29" t="str">
        <f t="shared" si="6"/>
        <v>ET 210</v>
      </c>
      <c r="K11" s="31">
        <f t="shared" si="6"/>
        <v>3</v>
      </c>
      <c r="L11" s="31">
        <f t="shared" si="6"/>
        <v>0</v>
      </c>
      <c r="M11" s="31">
        <f t="shared" si="6"/>
        <v>0</v>
      </c>
      <c r="N11" s="18"/>
      <c r="O11" s="12"/>
    </row>
    <row r="12" spans="1:15" ht="18" customHeight="1" x14ac:dyDescent="0.2">
      <c r="A12" s="4"/>
      <c r="B12" s="4"/>
      <c r="C12" s="12"/>
      <c r="D12" s="18"/>
      <c r="E12" s="18"/>
      <c r="F12" s="18"/>
      <c r="G12" s="18"/>
      <c r="H12" s="29" t="str">
        <f t="shared" si="6"/>
        <v>GE 425</v>
      </c>
      <c r="I12" s="29" t="str">
        <f t="shared" si="6"/>
        <v>Occupational Safety &amp; Health</v>
      </c>
      <c r="J12" s="29" t="str">
        <f t="shared" si="6"/>
        <v xml:space="preserve"> </v>
      </c>
      <c r="K12" s="31">
        <f t="shared" si="6"/>
        <v>3</v>
      </c>
      <c r="L12" s="31">
        <f t="shared" si="6"/>
        <v>0</v>
      </c>
      <c r="M12" s="31">
        <f t="shared" si="6"/>
        <v>0</v>
      </c>
      <c r="N12" s="18"/>
      <c r="O12" s="12"/>
    </row>
    <row r="13" spans="1:15" ht="18" customHeight="1" x14ac:dyDescent="0.2">
      <c r="A13" s="134" t="s">
        <v>31</v>
      </c>
      <c r="B13" s="134" t="s">
        <v>49</v>
      </c>
      <c r="C13" s="3"/>
      <c r="D13" s="16">
        <f>SUM(D14:D15)</f>
        <v>6</v>
      </c>
      <c r="E13" s="23"/>
      <c r="F13" s="18"/>
      <c r="G13" s="18"/>
      <c r="H13" s="29" t="str">
        <f t="shared" ref="H13:M13" si="8">A69</f>
        <v>Elective</v>
      </c>
      <c r="I13" s="29" t="str">
        <f t="shared" si="8"/>
        <v>Technical Elective</v>
      </c>
      <c r="J13" s="29">
        <f t="shared" si="8"/>
        <v>0</v>
      </c>
      <c r="K13" s="31">
        <f t="shared" si="8"/>
        <v>3</v>
      </c>
      <c r="L13" s="31" t="str">
        <f t="shared" si="8"/>
        <v xml:space="preserve"> </v>
      </c>
      <c r="M13" s="31">
        <f t="shared" si="8"/>
        <v>0</v>
      </c>
      <c r="N13" s="18"/>
      <c r="O13" s="12"/>
    </row>
    <row r="14" spans="1:15" ht="18" customHeight="1" x14ac:dyDescent="0.2">
      <c r="A14" s="6" t="str">
        <f t="shared" ref="A14:F14" si="9">H57</f>
        <v>ECON 202</v>
      </c>
      <c r="B14" s="6" t="str">
        <f t="shared" si="9"/>
        <v>Macro Econ Prin (SGR 3, G)</v>
      </c>
      <c r="C14" s="6" t="str">
        <f t="shared" si="9"/>
        <v>MATH102, meets Globalization (G)</v>
      </c>
      <c r="D14" s="17">
        <f t="shared" si="9"/>
        <v>3</v>
      </c>
      <c r="E14" s="17">
        <f t="shared" si="9"/>
        <v>0</v>
      </c>
      <c r="F14" s="17">
        <f t="shared" si="9"/>
        <v>0</v>
      </c>
      <c r="G14" s="18"/>
      <c r="H14" s="29" t="str">
        <f t="shared" ref="H14:M14" si="10">H64</f>
        <v>OM 462</v>
      </c>
      <c r="I14" s="29" t="str">
        <f t="shared" si="10"/>
        <v>Quality Management</v>
      </c>
      <c r="J14" s="29" t="str">
        <f t="shared" si="10"/>
        <v>&gt;=C MNET 367; Stat 281</v>
      </c>
      <c r="K14" s="31">
        <f t="shared" si="10"/>
        <v>3</v>
      </c>
      <c r="L14" s="31">
        <f t="shared" si="10"/>
        <v>0</v>
      </c>
      <c r="M14" s="31">
        <f t="shared" si="10"/>
        <v>0</v>
      </c>
      <c r="N14" s="18"/>
      <c r="O14" s="12"/>
    </row>
    <row r="15" spans="1:15" ht="18" customHeight="1" x14ac:dyDescent="0.2">
      <c r="A15" s="6" t="str">
        <f t="shared" ref="A15:F15" si="11">A59</f>
        <v>Soc Science</v>
      </c>
      <c r="B15" s="6" t="str">
        <f t="shared" si="11"/>
        <v>SGR 3 (choice)</v>
      </c>
      <c r="C15" s="6">
        <f t="shared" si="11"/>
        <v>0</v>
      </c>
      <c r="D15" s="17">
        <f t="shared" si="11"/>
        <v>3</v>
      </c>
      <c r="E15" s="17">
        <f t="shared" si="11"/>
        <v>0</v>
      </c>
      <c r="F15" s="17">
        <f t="shared" si="11"/>
        <v>0</v>
      </c>
      <c r="G15" s="18"/>
      <c r="H15" s="29" t="str">
        <f t="shared" ref="H15:M15" si="12">H68</f>
        <v>OM 425</v>
      </c>
      <c r="I15" s="29" t="str">
        <f t="shared" si="12"/>
        <v>Production/Operations Mgt</v>
      </c>
      <c r="J15" s="29">
        <f t="shared" si="12"/>
        <v>0</v>
      </c>
      <c r="K15" s="31">
        <f t="shared" si="12"/>
        <v>3</v>
      </c>
      <c r="L15" s="31">
        <f t="shared" si="12"/>
        <v>0</v>
      </c>
      <c r="M15" s="31">
        <f t="shared" si="12"/>
        <v>0</v>
      </c>
      <c r="N15" s="18"/>
      <c r="O15" s="12"/>
    </row>
    <row r="16" spans="1:15" ht="18" customHeight="1" x14ac:dyDescent="0.2">
      <c r="A16" s="4"/>
      <c r="B16" s="4"/>
      <c r="C16" s="12"/>
      <c r="D16" s="18"/>
      <c r="E16" s="18"/>
      <c r="F16" s="18"/>
      <c r="G16" s="18"/>
      <c r="H16" s="29" t="str">
        <f t="shared" ref="H16:M19" si="13">A74</f>
        <v>Elective</v>
      </c>
      <c r="I16" s="29" t="str">
        <f t="shared" si="13"/>
        <v>Technical Elective</v>
      </c>
      <c r="J16" s="29" t="str">
        <f t="shared" si="13"/>
        <v xml:space="preserve"> </v>
      </c>
      <c r="K16" s="31">
        <f t="shared" si="13"/>
        <v>3</v>
      </c>
      <c r="L16" s="31" t="str">
        <f t="shared" si="13"/>
        <v xml:space="preserve"> </v>
      </c>
      <c r="M16" s="31">
        <f t="shared" si="13"/>
        <v>0</v>
      </c>
      <c r="N16" s="18"/>
      <c r="O16" s="12"/>
    </row>
    <row r="17" spans="1:15" ht="18" customHeight="1" x14ac:dyDescent="0.2">
      <c r="A17" s="134" t="s">
        <v>32</v>
      </c>
      <c r="B17" s="134" t="s">
        <v>50</v>
      </c>
      <c r="C17" s="3"/>
      <c r="D17" s="16">
        <f>SUM(D18:D19)</f>
        <v>6</v>
      </c>
      <c r="E17" s="23"/>
      <c r="F17" s="18"/>
      <c r="G17" s="18"/>
      <c r="H17" s="29" t="str">
        <f t="shared" si="13"/>
        <v>OM 463</v>
      </c>
      <c r="I17" s="29" t="str">
        <f t="shared" si="13"/>
        <v>Supply Chain Management</v>
      </c>
      <c r="J17" s="29" t="str">
        <f t="shared" si="13"/>
        <v>&gt;=C MNET 367; Stat 281 or 381</v>
      </c>
      <c r="K17" s="31">
        <f t="shared" si="13"/>
        <v>3</v>
      </c>
      <c r="L17" s="31">
        <f t="shared" si="13"/>
        <v>0</v>
      </c>
      <c r="M17" s="31">
        <f t="shared" si="13"/>
        <v>0</v>
      </c>
      <c r="N17" s="18"/>
      <c r="O17" s="12"/>
    </row>
    <row r="18" spans="1:15" ht="18" customHeight="1" x14ac:dyDescent="0.2">
      <c r="A18" s="6" t="str">
        <f t="shared" ref="A18:F18" si="14">A51</f>
        <v>Humanities</v>
      </c>
      <c r="B18" s="6" t="str">
        <f t="shared" si="14"/>
        <v>SGR 4 (choice)</v>
      </c>
      <c r="C18" s="6">
        <f t="shared" si="14"/>
        <v>0</v>
      </c>
      <c r="D18" s="17">
        <f t="shared" si="14"/>
        <v>3</v>
      </c>
      <c r="E18" s="17">
        <f t="shared" si="14"/>
        <v>0</v>
      </c>
      <c r="F18" s="17">
        <f t="shared" si="14"/>
        <v>0</v>
      </c>
      <c r="G18" s="18"/>
      <c r="H18" s="29" t="str">
        <f t="shared" si="13"/>
        <v>OM 469</v>
      </c>
      <c r="I18" s="29" t="str">
        <f t="shared" si="13"/>
        <v>Project Management</v>
      </c>
      <c r="J18" s="29" t="str">
        <f t="shared" si="13"/>
        <v>Sr Standing</v>
      </c>
      <c r="K18" s="31">
        <f t="shared" si="13"/>
        <v>2</v>
      </c>
      <c r="L18" s="31">
        <f t="shared" si="13"/>
        <v>0</v>
      </c>
      <c r="M18" s="31">
        <f t="shared" si="13"/>
        <v>0</v>
      </c>
      <c r="N18" s="18"/>
      <c r="O18" s="12"/>
    </row>
    <row r="19" spans="1:15" ht="18" customHeight="1" x14ac:dyDescent="0.2">
      <c r="A19" s="6" t="str">
        <f t="shared" ref="A19:F19" si="15">H58</f>
        <v>Humanites</v>
      </c>
      <c r="B19" s="6" t="str">
        <f t="shared" si="15"/>
        <v>SGR 4 (choice)</v>
      </c>
      <c r="C19" s="6">
        <f t="shared" si="15"/>
        <v>0</v>
      </c>
      <c r="D19" s="17">
        <f t="shared" si="15"/>
        <v>3</v>
      </c>
      <c r="E19" s="17">
        <f t="shared" si="15"/>
        <v>0</v>
      </c>
      <c r="F19" s="17">
        <f t="shared" si="15"/>
        <v>0</v>
      </c>
      <c r="G19" s="18"/>
      <c r="H19" s="29" t="str">
        <f t="shared" si="13"/>
        <v>MNET 460</v>
      </c>
      <c r="I19" s="29" t="str">
        <f t="shared" si="13"/>
        <v>Manufacturing Cost Analysis</v>
      </c>
      <c r="J19" s="29" t="str">
        <f t="shared" si="13"/>
        <v>MNET231, &gt;= C MNET 367, STAT 281</v>
      </c>
      <c r="K19" s="31">
        <f t="shared" si="13"/>
        <v>3</v>
      </c>
      <c r="L19" s="31">
        <f t="shared" si="13"/>
        <v>0</v>
      </c>
      <c r="M19" s="31">
        <f t="shared" si="13"/>
        <v>0</v>
      </c>
      <c r="N19" s="18"/>
      <c r="O19" s="12"/>
    </row>
    <row r="20" spans="1:15" ht="18" customHeight="1" x14ac:dyDescent="0.2">
      <c r="A20" s="4"/>
      <c r="B20" s="4"/>
      <c r="C20" s="12"/>
      <c r="D20" s="18"/>
      <c r="E20" s="18"/>
      <c r="F20" s="18"/>
      <c r="G20" s="18"/>
      <c r="H20" s="29" t="str">
        <f t="shared" ref="H20:M24" si="16">H72</f>
        <v>OM 465</v>
      </c>
      <c r="I20" s="29" t="str">
        <f t="shared" si="16"/>
        <v>Quality Control Applications</v>
      </c>
      <c r="J20" s="29" t="str">
        <f t="shared" si="16"/>
        <v>OM 462; stat 281 or 381</v>
      </c>
      <c r="K20" s="31">
        <f t="shared" si="16"/>
        <v>3</v>
      </c>
      <c r="L20" s="31">
        <f t="shared" si="16"/>
        <v>0</v>
      </c>
      <c r="M20" s="31">
        <f t="shared" si="16"/>
        <v>0</v>
      </c>
      <c r="N20" s="18"/>
      <c r="O20" s="12"/>
    </row>
    <row r="21" spans="1:15" ht="18" customHeight="1" x14ac:dyDescent="0.2">
      <c r="A21" s="134" t="s">
        <v>33</v>
      </c>
      <c r="B21" s="134" t="s">
        <v>51</v>
      </c>
      <c r="C21" s="3"/>
      <c r="D21" s="16">
        <f>D22</f>
        <v>3</v>
      </c>
      <c r="E21" s="23"/>
      <c r="F21" s="18"/>
      <c r="G21" s="18"/>
      <c r="H21" s="29" t="str">
        <f t="shared" si="16"/>
        <v>OM 494</v>
      </c>
      <c r="I21" s="29" t="str">
        <f t="shared" si="16"/>
        <v>Internship</v>
      </c>
      <c r="J21" s="29" t="str">
        <f t="shared" si="16"/>
        <v>Consent</v>
      </c>
      <c r="K21" s="31">
        <f t="shared" si="16"/>
        <v>3</v>
      </c>
      <c r="L21" s="31">
        <f t="shared" si="16"/>
        <v>0</v>
      </c>
      <c r="M21" s="31">
        <f t="shared" si="16"/>
        <v>0</v>
      </c>
      <c r="N21" s="18"/>
      <c r="O21" s="12"/>
    </row>
    <row r="22" spans="1:15" ht="18" customHeight="1" x14ac:dyDescent="0.2">
      <c r="A22" s="6" t="str">
        <f t="shared" ref="A22:F22" si="17">A50</f>
        <v>MATH 102</v>
      </c>
      <c r="B22" s="6" t="str">
        <f t="shared" si="17"/>
        <v>College Algebra (SGR 5)</v>
      </c>
      <c r="C22" s="6" t="str">
        <f t="shared" si="17"/>
        <v>or higher by placement</v>
      </c>
      <c r="D22" s="17">
        <f t="shared" si="17"/>
        <v>3</v>
      </c>
      <c r="E22" s="17">
        <f t="shared" si="17"/>
        <v>0</v>
      </c>
      <c r="F22" s="17">
        <f t="shared" si="17"/>
        <v>0</v>
      </c>
      <c r="G22" s="18"/>
      <c r="H22" s="29" t="str">
        <f t="shared" si="16"/>
        <v>OM 471/L</v>
      </c>
      <c r="I22" s="29" t="str">
        <f t="shared" si="16"/>
        <v>Capstone Experience (AW)</v>
      </c>
      <c r="J22" s="29" t="str">
        <f t="shared" si="16"/>
        <v>OM469, meets Advance Writing (AW)</v>
      </c>
      <c r="K22" s="31">
        <f t="shared" si="16"/>
        <v>2</v>
      </c>
      <c r="L22" s="31">
        <f t="shared" si="16"/>
        <v>0</v>
      </c>
      <c r="M22" s="31">
        <f t="shared" si="16"/>
        <v>0</v>
      </c>
      <c r="N22" s="18"/>
      <c r="O22" s="12"/>
    </row>
    <row r="23" spans="1:15" ht="18" customHeight="1" x14ac:dyDescent="0.2">
      <c r="A23" s="4"/>
      <c r="B23" s="4"/>
      <c r="C23" s="12"/>
      <c r="D23" s="18"/>
      <c r="E23" s="18"/>
      <c r="F23" s="18"/>
      <c r="G23" s="18"/>
      <c r="H23" s="29" t="str">
        <f t="shared" si="16"/>
        <v>Elective</v>
      </c>
      <c r="I23" s="29" t="str">
        <f t="shared" si="16"/>
        <v>Technical Elective</v>
      </c>
      <c r="J23" s="29">
        <f t="shared" si="16"/>
        <v>0</v>
      </c>
      <c r="K23" s="31">
        <f t="shared" si="16"/>
        <v>3</v>
      </c>
      <c r="L23" s="31" t="str">
        <f t="shared" si="16"/>
        <v xml:space="preserve"> </v>
      </c>
      <c r="M23" s="31">
        <f t="shared" si="16"/>
        <v>0</v>
      </c>
      <c r="N23" s="18"/>
      <c r="O23" s="12"/>
    </row>
    <row r="24" spans="1:15" ht="18" customHeight="1" x14ac:dyDescent="0.2">
      <c r="A24" s="134" t="s">
        <v>34</v>
      </c>
      <c r="B24" s="134" t="s">
        <v>52</v>
      </c>
      <c r="C24" s="3"/>
      <c r="D24" s="16">
        <f>SUM(D25:D26)</f>
        <v>8</v>
      </c>
      <c r="E24" s="23"/>
      <c r="F24" s="18"/>
      <c r="G24" s="18"/>
      <c r="H24" s="29" t="str">
        <f t="shared" si="16"/>
        <v>Elective</v>
      </c>
      <c r="I24" s="29" t="str">
        <f t="shared" si="16"/>
        <v>Technical Elective</v>
      </c>
      <c r="J24" s="29">
        <f t="shared" si="16"/>
        <v>0</v>
      </c>
      <c r="K24" s="31">
        <f t="shared" si="16"/>
        <v>3</v>
      </c>
      <c r="L24" s="31" t="str">
        <f t="shared" si="16"/>
        <v xml:space="preserve"> </v>
      </c>
      <c r="M24" s="31">
        <f t="shared" si="16"/>
        <v>0</v>
      </c>
      <c r="N24" s="18"/>
      <c r="O24" s="12"/>
    </row>
    <row r="25" spans="1:15" ht="18" customHeight="1" x14ac:dyDescent="0.2">
      <c r="A25" s="6" t="str">
        <f t="shared" ref="A25:F25" si="18">H48</f>
        <v>CHEM 106/L</v>
      </c>
      <c r="B25" s="6" t="str">
        <f t="shared" si="18"/>
        <v>Survey of Chemistry (SGR 6)</v>
      </c>
      <c r="C25" s="6" t="str">
        <f t="shared" si="18"/>
        <v>MATH102</v>
      </c>
      <c r="D25" s="17">
        <f t="shared" si="18"/>
        <v>4</v>
      </c>
      <c r="E25" s="17">
        <f t="shared" si="18"/>
        <v>0</v>
      </c>
      <c r="F25" s="17">
        <f t="shared" si="18"/>
        <v>0</v>
      </c>
      <c r="G25" s="18"/>
      <c r="H25" s="29"/>
      <c r="I25" s="29"/>
      <c r="J25" s="29"/>
      <c r="K25" s="31"/>
      <c r="L25" s="31"/>
      <c r="M25" s="31"/>
      <c r="N25" s="18"/>
      <c r="O25" s="12"/>
    </row>
    <row r="26" spans="1:15" ht="18" customHeight="1" x14ac:dyDescent="0.2">
      <c r="A26" s="6" t="str">
        <f t="shared" ref="A26:F26" si="19">A60</f>
        <v>PHYS 101/L</v>
      </c>
      <c r="B26" s="6" t="str">
        <f t="shared" si="19"/>
        <v>Survey of Physics (SGR 6)</v>
      </c>
      <c r="C26" s="6">
        <f t="shared" si="19"/>
        <v>0</v>
      </c>
      <c r="D26" s="17">
        <f t="shared" si="19"/>
        <v>4</v>
      </c>
      <c r="E26" s="17">
        <f t="shared" si="19"/>
        <v>0</v>
      </c>
      <c r="F26" s="17">
        <f t="shared" si="19"/>
        <v>0</v>
      </c>
      <c r="G26" s="18"/>
      <c r="H26" s="29"/>
      <c r="I26" s="29"/>
      <c r="J26" s="30"/>
      <c r="K26" s="31"/>
      <c r="L26" s="31"/>
      <c r="M26" s="31"/>
      <c r="N26" s="18"/>
      <c r="O26" s="12"/>
    </row>
    <row r="27" spans="1:15" ht="18" customHeight="1" x14ac:dyDescent="0.2">
      <c r="A27" s="4"/>
      <c r="B27" s="4"/>
      <c r="C27" s="12"/>
      <c r="D27" s="18"/>
      <c r="E27" s="18"/>
      <c r="F27" s="18"/>
      <c r="G27" s="18"/>
      <c r="H27" s="177" t="s">
        <v>70</v>
      </c>
      <c r="I27" s="29"/>
      <c r="J27" s="30"/>
      <c r="K27" s="178">
        <f>SUM(K28:K31)</f>
        <v>12</v>
      </c>
      <c r="L27" s="31"/>
      <c r="M27" s="31"/>
      <c r="N27" s="18"/>
      <c r="O27" s="12"/>
    </row>
    <row r="28" spans="1:15" ht="18" customHeight="1" x14ac:dyDescent="0.2">
      <c r="A28" s="4"/>
      <c r="B28" s="4"/>
      <c r="C28" s="43"/>
      <c r="D28" s="44"/>
      <c r="E28" s="44"/>
      <c r="F28" s="44"/>
      <c r="G28" s="18"/>
      <c r="H28" s="33" t="str">
        <f t="shared" ref="H28:M28" si="20">H67</f>
        <v>MGMT 310</v>
      </c>
      <c r="I28" s="33" t="str">
        <f t="shared" si="20"/>
        <v>Business Finance</v>
      </c>
      <c r="J28" s="33" t="str">
        <f t="shared" si="20"/>
        <v>Acct 211 - Crosslisted with BADM 310</v>
      </c>
      <c r="K28" s="34">
        <f t="shared" si="20"/>
        <v>3</v>
      </c>
      <c r="L28" s="34">
        <f t="shared" si="20"/>
        <v>0</v>
      </c>
      <c r="M28" s="34">
        <f t="shared" si="20"/>
        <v>0</v>
      </c>
      <c r="N28" s="18"/>
      <c r="O28" s="12"/>
    </row>
    <row r="29" spans="1:15" ht="18" customHeight="1" x14ac:dyDescent="0.2">
      <c r="A29" s="134" t="s">
        <v>46</v>
      </c>
      <c r="B29" s="5"/>
      <c r="C29" s="3"/>
      <c r="D29" s="44" t="s">
        <v>1</v>
      </c>
      <c r="E29" s="32"/>
      <c r="F29" s="18"/>
      <c r="G29" s="18"/>
      <c r="H29" s="29" t="str">
        <f t="shared" ref="H29:M29" si="21">A68</f>
        <v>MGMT 360</v>
      </c>
      <c r="I29" s="29" t="str">
        <f t="shared" si="21"/>
        <v>Organization &amp; Management</v>
      </c>
      <c r="J29" s="29" t="str">
        <f t="shared" si="21"/>
        <v>Crosslisted with BADM360</v>
      </c>
      <c r="K29" s="31">
        <f t="shared" si="21"/>
        <v>3</v>
      </c>
      <c r="L29" s="31">
        <f t="shared" si="21"/>
        <v>0</v>
      </c>
      <c r="M29" s="31">
        <f t="shared" si="21"/>
        <v>0</v>
      </c>
      <c r="N29" s="18"/>
      <c r="O29" s="12"/>
    </row>
    <row r="30" spans="1:15" ht="18" customHeight="1" x14ac:dyDescent="0.2">
      <c r="A30" s="4"/>
      <c r="B30" s="4"/>
      <c r="C30" s="43" t="s">
        <v>1</v>
      </c>
      <c r="D30" s="44" t="s">
        <v>1</v>
      </c>
      <c r="E30" s="44" t="s">
        <v>1</v>
      </c>
      <c r="F30" s="44" t="s">
        <v>1</v>
      </c>
      <c r="G30" s="18"/>
      <c r="H30" s="29" t="str">
        <f t="shared" ref="H30:M30" si="22">H65</f>
        <v>MGMT 325</v>
      </c>
      <c r="I30" s="29" t="str">
        <f t="shared" si="22"/>
        <v>Mgmt Information Systems</v>
      </c>
      <c r="J30" s="29">
        <f t="shared" si="22"/>
        <v>0</v>
      </c>
      <c r="K30" s="31">
        <f t="shared" si="22"/>
        <v>3</v>
      </c>
      <c r="L30" s="31">
        <f t="shared" si="22"/>
        <v>0</v>
      </c>
      <c r="M30" s="31">
        <f t="shared" si="22"/>
        <v>0</v>
      </c>
      <c r="N30" s="18"/>
      <c r="O30" s="12"/>
    </row>
    <row r="31" spans="1:15" ht="18" customHeight="1" x14ac:dyDescent="0.2">
      <c r="A31" s="135" t="s">
        <v>28</v>
      </c>
      <c r="B31" s="135" t="s">
        <v>38</v>
      </c>
      <c r="C31" s="13"/>
      <c r="D31" s="19">
        <v>2</v>
      </c>
      <c r="E31" s="24"/>
      <c r="F31" s="21"/>
      <c r="G31" s="18"/>
      <c r="H31" s="29" t="str">
        <f t="shared" ref="H31:M31" si="23">A73</f>
        <v>MGMT 460</v>
      </c>
      <c r="I31" s="29" t="str">
        <f t="shared" si="23"/>
        <v>Human Resource Mgt</v>
      </c>
      <c r="J31" s="29" t="str">
        <f t="shared" si="23"/>
        <v>Crosslisted with BADM460</v>
      </c>
      <c r="K31" s="31">
        <f t="shared" si="23"/>
        <v>3</v>
      </c>
      <c r="L31" s="31">
        <f t="shared" si="23"/>
        <v>0</v>
      </c>
      <c r="M31" s="31">
        <f t="shared" si="23"/>
        <v>0</v>
      </c>
      <c r="N31" s="18"/>
      <c r="O31" s="12"/>
    </row>
    <row r="32" spans="1:15" ht="18" customHeight="1" x14ac:dyDescent="0.2">
      <c r="A32" s="8" t="str">
        <f t="shared" ref="A32:F32" si="24">A49</f>
        <v>GE109/L</v>
      </c>
      <c r="B32" s="8" t="str">
        <f t="shared" si="24"/>
        <v>First Year Seminar/Lab (IGR 1)</v>
      </c>
      <c r="C32" s="8">
        <f t="shared" si="24"/>
        <v>0</v>
      </c>
      <c r="D32" s="20">
        <f t="shared" si="24"/>
        <v>2</v>
      </c>
      <c r="E32" s="20">
        <f t="shared" si="24"/>
        <v>0</v>
      </c>
      <c r="F32" s="20">
        <f t="shared" si="24"/>
        <v>0</v>
      </c>
      <c r="G32" s="18"/>
      <c r="H32" s="29"/>
      <c r="I32" s="29"/>
      <c r="J32" s="30"/>
      <c r="K32" s="31"/>
      <c r="L32" s="31"/>
      <c r="M32" s="31"/>
      <c r="N32" s="18"/>
      <c r="O32" s="12"/>
    </row>
    <row r="33" spans="1:15" ht="18" customHeight="1" x14ac:dyDescent="0.2">
      <c r="A33" s="9"/>
      <c r="B33" s="9"/>
      <c r="C33" s="14"/>
      <c r="D33" s="21"/>
      <c r="E33" s="21"/>
      <c r="F33" s="21"/>
      <c r="G33" s="18"/>
      <c r="H33" s="177" t="s">
        <v>71</v>
      </c>
      <c r="I33" s="29"/>
      <c r="J33" s="30"/>
      <c r="K33" s="178">
        <f>SUM(K34:K40)</f>
        <v>16</v>
      </c>
      <c r="L33" s="31"/>
      <c r="M33" s="31"/>
      <c r="N33" s="18"/>
      <c r="O33" s="12"/>
    </row>
    <row r="34" spans="1:15" ht="18" customHeight="1" x14ac:dyDescent="0.2">
      <c r="A34" s="135" t="s">
        <v>29</v>
      </c>
      <c r="B34" s="135" t="s">
        <v>39</v>
      </c>
      <c r="C34" s="13"/>
      <c r="D34" s="19">
        <f>D35</f>
        <v>3</v>
      </c>
      <c r="E34" s="24"/>
      <c r="F34" s="21"/>
      <c r="G34" s="18"/>
      <c r="H34" s="33" t="str">
        <f t="shared" ref="H34:M34" si="25">A52</f>
        <v>GE 121</v>
      </c>
      <c r="I34" s="33" t="str">
        <f t="shared" si="25"/>
        <v>Engineering Design Graphics I</v>
      </c>
      <c r="J34" s="33" t="str">
        <f t="shared" si="25"/>
        <v>one MATH except 021,101,100T, 095</v>
      </c>
      <c r="K34" s="34">
        <f t="shared" si="25"/>
        <v>1</v>
      </c>
      <c r="L34" s="34">
        <f t="shared" si="25"/>
        <v>0</v>
      </c>
      <c r="M34" s="34">
        <f t="shared" si="25"/>
        <v>0</v>
      </c>
      <c r="N34" s="18"/>
      <c r="O34" s="12"/>
    </row>
    <row r="35" spans="1:15" ht="18" customHeight="1" x14ac:dyDescent="0.2">
      <c r="A35" s="8" t="str">
        <f t="shared" ref="A35:F35" si="26">H66</f>
        <v>GE 231</v>
      </c>
      <c r="B35" s="8" t="str">
        <f t="shared" si="26"/>
        <v>Tech, Society &amp; Ethics (IGR 2)</v>
      </c>
      <c r="C35" s="8" t="str">
        <f t="shared" si="26"/>
        <v>summer/online</v>
      </c>
      <c r="D35" s="20">
        <f t="shared" si="26"/>
        <v>3</v>
      </c>
      <c r="E35" s="20">
        <f t="shared" si="26"/>
        <v>0</v>
      </c>
      <c r="F35" s="20">
        <f t="shared" si="26"/>
        <v>0</v>
      </c>
      <c r="G35" s="18"/>
      <c r="H35" s="29" t="str">
        <f t="shared" ref="H35:M35" si="27">H49</f>
        <v>MATH 121/L</v>
      </c>
      <c r="I35" s="29" t="str">
        <f t="shared" si="27"/>
        <v xml:space="preserve">Survey of Calculus </v>
      </c>
      <c r="J35" s="29" t="str">
        <f t="shared" si="27"/>
        <v>MATH102</v>
      </c>
      <c r="K35" s="31">
        <f t="shared" si="27"/>
        <v>5</v>
      </c>
      <c r="L35" s="31">
        <f t="shared" si="27"/>
        <v>0</v>
      </c>
      <c r="M35" s="31">
        <f t="shared" si="27"/>
        <v>0</v>
      </c>
      <c r="N35" s="18"/>
      <c r="O35" s="12"/>
    </row>
    <row r="36" spans="1:15" ht="18" customHeight="1" x14ac:dyDescent="0.2">
      <c r="A36" s="9"/>
      <c r="B36" s="9"/>
      <c r="C36" s="14"/>
      <c r="D36" s="21"/>
      <c r="E36" s="21"/>
      <c r="F36" s="21"/>
      <c r="G36" s="18"/>
      <c r="H36" s="29" t="str">
        <f t="shared" ref="H36:M36" si="28">A54</f>
        <v>GE 123</v>
      </c>
      <c r="I36" s="29" t="str">
        <f t="shared" si="28"/>
        <v>Computer Aided Design</v>
      </c>
      <c r="J36" s="29" t="str">
        <f t="shared" si="28"/>
        <v>GE 121</v>
      </c>
      <c r="K36" s="31">
        <f t="shared" si="28"/>
        <v>1</v>
      </c>
      <c r="L36" s="31">
        <f t="shared" si="28"/>
        <v>0</v>
      </c>
      <c r="M36" s="31">
        <f t="shared" si="28"/>
        <v>0</v>
      </c>
      <c r="N36" s="18"/>
      <c r="O36" s="12"/>
    </row>
    <row r="37" spans="1:15" ht="18" customHeight="1" x14ac:dyDescent="0.2">
      <c r="A37" s="135" t="s">
        <v>40</v>
      </c>
      <c r="B37" s="7"/>
      <c r="C37" s="13"/>
      <c r="D37" s="180" t="s">
        <v>1</v>
      </c>
      <c r="E37" s="24"/>
      <c r="F37" s="21"/>
      <c r="G37" s="18"/>
      <c r="H37" s="29" t="str">
        <f t="shared" ref="H37:M37" si="29">A57</f>
        <v>ACCT 210</v>
      </c>
      <c r="I37" s="29" t="str">
        <f t="shared" si="29"/>
        <v>Priniciples of Accounting I</v>
      </c>
      <c r="J37" s="29">
        <f t="shared" si="29"/>
        <v>0</v>
      </c>
      <c r="K37" s="31">
        <f t="shared" si="29"/>
        <v>3</v>
      </c>
      <c r="L37" s="31">
        <f t="shared" si="29"/>
        <v>0</v>
      </c>
      <c r="M37" s="31">
        <f t="shared" si="29"/>
        <v>0</v>
      </c>
      <c r="N37" s="18"/>
      <c r="O37" s="12"/>
    </row>
    <row r="38" spans="1:15" ht="18" customHeight="1" x14ac:dyDescent="0.2">
      <c r="A38" s="47" t="str">
        <f>H57</f>
        <v>ECON 202</v>
      </c>
      <c r="B38" s="47" t="str">
        <f>I57</f>
        <v>Macro Econ Prin (SGR 3, G)</v>
      </c>
      <c r="C38" s="47" t="str">
        <f>J57</f>
        <v>MATH102, meets Globalization (G)</v>
      </c>
      <c r="D38" s="48"/>
      <c r="E38" s="48">
        <f>L57</f>
        <v>0</v>
      </c>
      <c r="F38" s="48">
        <f>M57</f>
        <v>0</v>
      </c>
      <c r="G38" s="18"/>
      <c r="H38" s="29" t="str">
        <f t="shared" ref="H38:M38" si="30">H56</f>
        <v>ACCT 211</v>
      </c>
      <c r="I38" s="29" t="str">
        <f t="shared" si="30"/>
        <v>Principles of Accounting II</v>
      </c>
      <c r="J38" s="29" t="str">
        <f t="shared" si="30"/>
        <v>ACCT210</v>
      </c>
      <c r="K38" s="31">
        <f t="shared" si="30"/>
        <v>3</v>
      </c>
      <c r="L38" s="31">
        <f t="shared" si="30"/>
        <v>0</v>
      </c>
      <c r="M38" s="31">
        <f t="shared" si="30"/>
        <v>0</v>
      </c>
      <c r="N38" s="18"/>
      <c r="O38" s="12"/>
    </row>
    <row r="39" spans="1:15" ht="18" customHeight="1" x14ac:dyDescent="0.2">
      <c r="A39" s="9"/>
      <c r="B39" s="9"/>
      <c r="C39" s="14"/>
      <c r="D39" s="21"/>
      <c r="E39" s="21"/>
      <c r="F39" s="21"/>
      <c r="H39" s="29" t="str">
        <f t="shared" ref="H39:M39" si="31">H60</f>
        <v>STAT 281</v>
      </c>
      <c r="I39" s="29" t="str">
        <f t="shared" si="31"/>
        <v>Intro to Statistics</v>
      </c>
      <c r="J39" s="29" t="str">
        <f t="shared" si="31"/>
        <v xml:space="preserve">MATH102 </v>
      </c>
      <c r="K39" s="31">
        <f t="shared" si="31"/>
        <v>3</v>
      </c>
      <c r="L39" s="31">
        <f t="shared" si="31"/>
        <v>0</v>
      </c>
      <c r="M39" s="31">
        <f t="shared" si="31"/>
        <v>0</v>
      </c>
      <c r="N39" s="18"/>
      <c r="O39" s="12"/>
    </row>
    <row r="40" spans="1:15" ht="18" customHeight="1" x14ac:dyDescent="0.2">
      <c r="A40" s="135" t="s">
        <v>41</v>
      </c>
      <c r="B40" s="7"/>
      <c r="C40" s="13"/>
      <c r="D40" s="180"/>
      <c r="E40" s="24"/>
      <c r="F40" s="21"/>
      <c r="H40" s="29"/>
      <c r="I40" s="29"/>
      <c r="J40" s="29"/>
      <c r="K40" s="31"/>
      <c r="L40" s="31"/>
      <c r="M40" s="31"/>
      <c r="N40" s="18"/>
      <c r="O40" s="12"/>
    </row>
    <row r="41" spans="1:15" ht="18" customHeight="1" x14ac:dyDescent="0.2">
      <c r="A41" s="10" t="str">
        <f>H74</f>
        <v>OM 471/L</v>
      </c>
      <c r="B41" s="10" t="str">
        <f>I74</f>
        <v>Capstone Experience (AW)</v>
      </c>
      <c r="C41" s="10" t="str">
        <f>J74</f>
        <v>OM469, meets Advance Writing (AW)</v>
      </c>
      <c r="D41" s="22"/>
      <c r="E41" s="22">
        <f>L74</f>
        <v>0</v>
      </c>
      <c r="F41" s="22">
        <f>M74</f>
        <v>0</v>
      </c>
      <c r="J41" s="258" t="s">
        <v>107</v>
      </c>
      <c r="K41" s="257">
        <f>SUM(D6+D10+D13+D17+D21+D24+D31+D34+K5+K27+K33)</f>
        <v>120</v>
      </c>
    </row>
    <row r="42" spans="1:15" ht="18" customHeight="1" x14ac:dyDescent="0.2">
      <c r="N42" s="206"/>
      <c r="O42" s="206"/>
    </row>
    <row r="43" spans="1:15" ht="18" customHeight="1" x14ac:dyDescent="0.2">
      <c r="A43" s="229"/>
      <c r="C43" s="256" t="s">
        <v>26</v>
      </c>
      <c r="D43" s="256"/>
      <c r="E43" s="256"/>
      <c r="F43" s="256"/>
      <c r="G43" s="256"/>
      <c r="H43" s="256"/>
      <c r="I43" s="256"/>
      <c r="N43" s="206"/>
      <c r="O43" s="206"/>
    </row>
    <row r="44" spans="1:15" ht="18" customHeight="1" x14ac:dyDescent="0.25">
      <c r="A44" s="271" t="s">
        <v>207</v>
      </c>
      <c r="B44" s="271"/>
      <c r="C44" s="271"/>
      <c r="D44" s="271"/>
      <c r="E44" s="271"/>
      <c r="F44" s="271"/>
      <c r="G44" s="271"/>
      <c r="H44" s="271"/>
      <c r="I44" s="271"/>
      <c r="J44" s="271"/>
      <c r="K44" s="271"/>
      <c r="L44" s="271"/>
      <c r="M44" s="271"/>
      <c r="N44" s="209"/>
    </row>
    <row r="45" spans="1:15" ht="18" customHeight="1" x14ac:dyDescent="0.25">
      <c r="A45" s="255" t="s">
        <v>0</v>
      </c>
      <c r="B45" s="254"/>
      <c r="C45" s="271" t="s">
        <v>152</v>
      </c>
      <c r="D45" s="271"/>
      <c r="E45" s="271"/>
      <c r="F45" s="271"/>
      <c r="G45" s="271"/>
      <c r="H45" s="271"/>
      <c r="I45" s="271"/>
      <c r="J45" s="253"/>
      <c r="K45" s="253"/>
      <c r="L45" s="253"/>
      <c r="M45" s="253"/>
      <c r="N45" s="209"/>
    </row>
    <row r="46" spans="1:15" ht="18" customHeight="1" x14ac:dyDescent="0.25">
      <c r="A46" s="252" t="s">
        <v>151</v>
      </c>
      <c r="B46" s="251"/>
      <c r="C46" s="248"/>
      <c r="D46" s="249"/>
      <c r="E46" s="250"/>
      <c r="F46" s="249"/>
      <c r="G46" s="248"/>
      <c r="H46" s="248"/>
      <c r="I46" s="248"/>
      <c r="J46" s="248"/>
      <c r="K46" s="247"/>
      <c r="L46" s="246"/>
      <c r="M46" s="246"/>
      <c r="N46" s="206"/>
      <c r="O46" s="206"/>
    </row>
    <row r="47" spans="1:15" ht="18" customHeight="1" x14ac:dyDescent="0.2">
      <c r="A47" s="243" t="s">
        <v>56</v>
      </c>
      <c r="B47" s="245"/>
      <c r="C47" s="241" t="s">
        <v>69</v>
      </c>
      <c r="D47" s="241" t="s">
        <v>53</v>
      </c>
      <c r="E47" s="241" t="s">
        <v>54</v>
      </c>
      <c r="F47" s="241" t="s">
        <v>3</v>
      </c>
      <c r="G47" s="244"/>
      <c r="H47" s="243" t="s">
        <v>57</v>
      </c>
      <c r="I47" s="242"/>
      <c r="J47" s="241" t="s">
        <v>69</v>
      </c>
      <c r="K47" s="241" t="s">
        <v>53</v>
      </c>
      <c r="L47" s="241" t="s">
        <v>54</v>
      </c>
      <c r="M47" s="241" t="s">
        <v>3</v>
      </c>
      <c r="N47" s="229"/>
      <c r="O47" s="206"/>
    </row>
    <row r="48" spans="1:15" ht="18" customHeight="1" x14ac:dyDescent="0.2">
      <c r="A48" s="61" t="s">
        <v>72</v>
      </c>
      <c r="B48" s="61" t="s">
        <v>4</v>
      </c>
      <c r="C48" s="233" t="s">
        <v>142</v>
      </c>
      <c r="D48" s="225">
        <v>3</v>
      </c>
      <c r="E48" s="225"/>
      <c r="F48" s="225"/>
      <c r="G48" s="209"/>
      <c r="H48" s="61" t="s">
        <v>5</v>
      </c>
      <c r="I48" s="61" t="s">
        <v>121</v>
      </c>
      <c r="J48" s="64" t="s">
        <v>58</v>
      </c>
      <c r="K48" s="65">
        <v>4</v>
      </c>
      <c r="L48" s="225"/>
      <c r="M48" s="225"/>
      <c r="N48" s="206"/>
      <c r="O48" s="206"/>
    </row>
    <row r="49" spans="1:14" s="206" customFormat="1" ht="18" customHeight="1" x14ac:dyDescent="0.2">
      <c r="A49" s="8" t="s">
        <v>73</v>
      </c>
      <c r="B49" s="8" t="s">
        <v>74</v>
      </c>
      <c r="C49" s="64"/>
      <c r="D49" s="21">
        <v>2</v>
      </c>
      <c r="E49" s="225"/>
      <c r="F49" s="225"/>
      <c r="G49" s="209"/>
      <c r="H49" s="66" t="s">
        <v>6</v>
      </c>
      <c r="I49" s="67" t="s">
        <v>95</v>
      </c>
      <c r="J49" s="64" t="s">
        <v>58</v>
      </c>
      <c r="K49" s="65">
        <v>5</v>
      </c>
      <c r="L49" s="225"/>
      <c r="M49" s="225"/>
    </row>
    <row r="50" spans="1:14" s="206" customFormat="1" ht="18" customHeight="1" x14ac:dyDescent="0.2">
      <c r="A50" s="61" t="s">
        <v>7</v>
      </c>
      <c r="B50" s="61" t="s">
        <v>8</v>
      </c>
      <c r="C50" s="240" t="s">
        <v>141</v>
      </c>
      <c r="D50" s="225">
        <v>3</v>
      </c>
      <c r="E50" s="225"/>
      <c r="F50" s="225"/>
      <c r="G50" s="209"/>
      <c r="H50" s="61" t="s">
        <v>9</v>
      </c>
      <c r="I50" s="61" t="s">
        <v>206</v>
      </c>
      <c r="J50" s="233"/>
      <c r="K50" s="65">
        <v>3</v>
      </c>
      <c r="L50" s="225"/>
      <c r="M50" s="225"/>
    </row>
    <row r="51" spans="1:14" s="206" customFormat="1" ht="18" customHeight="1" x14ac:dyDescent="0.2">
      <c r="A51" s="61" t="s">
        <v>108</v>
      </c>
      <c r="B51" s="61" t="s">
        <v>109</v>
      </c>
      <c r="C51" s="233"/>
      <c r="D51" s="225">
        <v>3</v>
      </c>
      <c r="E51" s="225"/>
      <c r="F51" s="225"/>
      <c r="G51" s="209"/>
      <c r="H51" s="70" t="s">
        <v>93</v>
      </c>
      <c r="I51" s="71" t="s">
        <v>94</v>
      </c>
      <c r="J51" s="69" t="s">
        <v>58</v>
      </c>
      <c r="K51" s="72">
        <v>4</v>
      </c>
      <c r="L51" s="225"/>
      <c r="M51" s="225"/>
    </row>
    <row r="52" spans="1:14" s="206" customFormat="1" ht="18" customHeight="1" x14ac:dyDescent="0.2">
      <c r="A52" s="67" t="s">
        <v>37</v>
      </c>
      <c r="B52" s="67" t="s">
        <v>76</v>
      </c>
      <c r="C52" s="233" t="s">
        <v>148</v>
      </c>
      <c r="D52" s="65">
        <v>1</v>
      </c>
      <c r="E52" s="225"/>
      <c r="F52" s="225"/>
      <c r="G52" s="209"/>
      <c r="H52" s="74"/>
      <c r="I52" s="74"/>
      <c r="J52" s="75"/>
      <c r="K52" s="76">
        <f>SUM(K48:K51)</f>
        <v>16</v>
      </c>
      <c r="L52" s="209"/>
      <c r="M52" s="209"/>
    </row>
    <row r="53" spans="1:14" s="206" customFormat="1" ht="18" customHeight="1" x14ac:dyDescent="0.2">
      <c r="A53" s="73" t="s">
        <v>144</v>
      </c>
      <c r="B53" s="73" t="s">
        <v>104</v>
      </c>
      <c r="C53" s="239" t="s">
        <v>205</v>
      </c>
      <c r="D53" s="225">
        <v>3</v>
      </c>
      <c r="E53" s="225" t="s">
        <v>1</v>
      </c>
      <c r="F53" s="225"/>
      <c r="G53" s="209"/>
      <c r="H53" s="78"/>
      <c r="I53" s="78"/>
      <c r="J53" s="79"/>
      <c r="K53" s="80"/>
      <c r="L53" s="209"/>
      <c r="M53" s="209"/>
    </row>
    <row r="54" spans="1:14" s="206" customFormat="1" ht="18" customHeight="1" x14ac:dyDescent="0.2">
      <c r="A54" s="78" t="s">
        <v>150</v>
      </c>
      <c r="B54" s="78" t="s">
        <v>96</v>
      </c>
      <c r="C54" s="238" t="s">
        <v>37</v>
      </c>
      <c r="D54" s="209">
        <v>1</v>
      </c>
      <c r="E54" s="209"/>
      <c r="F54" s="209"/>
      <c r="G54" s="209"/>
      <c r="H54" s="78"/>
      <c r="I54" s="78"/>
      <c r="J54" s="79"/>
      <c r="K54" s="84"/>
      <c r="L54" s="209"/>
      <c r="M54" s="209"/>
    </row>
    <row r="55" spans="1:14" s="206" customFormat="1" ht="18" customHeight="1" x14ac:dyDescent="0.2">
      <c r="A55" s="9"/>
      <c r="B55" s="9"/>
      <c r="C55" s="77"/>
      <c r="D55" s="76">
        <f>SUM(D48:D54)</f>
        <v>16</v>
      </c>
      <c r="E55" s="209"/>
      <c r="F55" s="209"/>
      <c r="G55" s="209"/>
      <c r="H55" s="137" t="s">
        <v>97</v>
      </c>
      <c r="I55" s="81"/>
      <c r="J55" s="82"/>
      <c r="K55" s="84"/>
      <c r="L55" s="209"/>
      <c r="M55" s="209"/>
    </row>
    <row r="56" spans="1:14" s="206" customFormat="1" ht="18" customHeight="1" x14ac:dyDescent="0.2">
      <c r="A56" s="137" t="s">
        <v>77</v>
      </c>
      <c r="B56" s="81"/>
      <c r="C56" s="82"/>
      <c r="D56" s="83"/>
      <c r="E56" s="209"/>
      <c r="F56" s="209"/>
      <c r="G56" s="209"/>
      <c r="H56" s="67" t="s">
        <v>11</v>
      </c>
      <c r="I56" s="67" t="s">
        <v>12</v>
      </c>
      <c r="J56" s="233" t="s">
        <v>59</v>
      </c>
      <c r="K56" s="65">
        <v>3</v>
      </c>
      <c r="L56" s="225"/>
      <c r="M56" s="225"/>
    </row>
    <row r="57" spans="1:14" s="206" customFormat="1" ht="18" customHeight="1" x14ac:dyDescent="0.2">
      <c r="A57" s="67" t="s">
        <v>10</v>
      </c>
      <c r="B57" s="67" t="s">
        <v>98</v>
      </c>
      <c r="C57" s="233"/>
      <c r="D57" s="225">
        <v>3</v>
      </c>
      <c r="E57" s="225"/>
      <c r="F57" s="225"/>
      <c r="G57" s="237"/>
      <c r="H57" s="61" t="s">
        <v>36</v>
      </c>
      <c r="I57" s="61" t="s">
        <v>204</v>
      </c>
      <c r="J57" s="86" t="s">
        <v>153</v>
      </c>
      <c r="K57" s="65">
        <v>3</v>
      </c>
      <c r="L57" s="225"/>
      <c r="M57" s="225"/>
    </row>
    <row r="58" spans="1:14" s="206" customFormat="1" ht="18" customHeight="1" x14ac:dyDescent="0.2">
      <c r="A58" s="61" t="s">
        <v>13</v>
      </c>
      <c r="B58" s="61" t="s">
        <v>80</v>
      </c>
      <c r="C58" s="233" t="s">
        <v>110</v>
      </c>
      <c r="D58" s="225">
        <v>3</v>
      </c>
      <c r="E58" s="225"/>
      <c r="F58" s="225"/>
      <c r="G58" s="209"/>
      <c r="H58" s="61" t="s">
        <v>203</v>
      </c>
      <c r="I58" s="61" t="s">
        <v>109</v>
      </c>
      <c r="J58" s="87"/>
      <c r="K58" s="65">
        <v>3</v>
      </c>
      <c r="L58" s="225"/>
      <c r="M58" s="225"/>
    </row>
    <row r="59" spans="1:14" s="206" customFormat="1" ht="18" customHeight="1" x14ac:dyDescent="0.2">
      <c r="A59" s="61" t="s">
        <v>122</v>
      </c>
      <c r="B59" s="61" t="s">
        <v>123</v>
      </c>
      <c r="C59" s="233"/>
      <c r="D59" s="65">
        <v>3</v>
      </c>
      <c r="E59" s="225"/>
      <c r="F59" s="225"/>
      <c r="G59" s="209"/>
      <c r="H59" s="71" t="s">
        <v>84</v>
      </c>
      <c r="I59" s="71" t="s">
        <v>85</v>
      </c>
      <c r="J59" s="64" t="s">
        <v>124</v>
      </c>
      <c r="K59" s="65">
        <v>3</v>
      </c>
      <c r="L59" s="225"/>
      <c r="M59" s="225"/>
    </row>
    <row r="60" spans="1:14" s="206" customFormat="1" ht="18" customHeight="1" x14ac:dyDescent="0.2">
      <c r="A60" s="61" t="s">
        <v>111</v>
      </c>
      <c r="B60" s="61" t="s">
        <v>112</v>
      </c>
      <c r="C60" s="64"/>
      <c r="D60" s="65">
        <v>4</v>
      </c>
      <c r="E60" s="225"/>
      <c r="F60" s="225"/>
      <c r="G60" s="209"/>
      <c r="H60" s="67" t="s">
        <v>14</v>
      </c>
      <c r="I60" s="67" t="s">
        <v>15</v>
      </c>
      <c r="J60" s="64" t="s">
        <v>126</v>
      </c>
      <c r="K60" s="65">
        <v>3</v>
      </c>
      <c r="L60" s="225"/>
      <c r="M60" s="225"/>
    </row>
    <row r="61" spans="1:14" s="206" customFormat="1" ht="18" customHeight="1" x14ac:dyDescent="0.2">
      <c r="A61" s="71" t="s">
        <v>124</v>
      </c>
      <c r="B61" s="71" t="s">
        <v>125</v>
      </c>
      <c r="C61" s="233"/>
      <c r="D61" s="228">
        <v>3</v>
      </c>
      <c r="E61" s="225"/>
      <c r="F61" s="225"/>
      <c r="G61" s="209"/>
      <c r="H61" s="74"/>
      <c r="I61" s="74"/>
      <c r="J61" s="75"/>
      <c r="K61" s="76">
        <f>SUM(K56:K60)</f>
        <v>15</v>
      </c>
      <c r="L61" s="236"/>
      <c r="M61" s="232"/>
    </row>
    <row r="62" spans="1:14" s="206" customFormat="1" ht="18" customHeight="1" x14ac:dyDescent="0.2">
      <c r="A62" s="74"/>
      <c r="B62" s="89"/>
      <c r="C62" s="90"/>
      <c r="D62" s="76">
        <f>SUM(D57:D61)</f>
        <v>16</v>
      </c>
      <c r="E62" s="209"/>
      <c r="F62" s="209"/>
      <c r="G62" s="209"/>
      <c r="H62" s="78"/>
      <c r="I62" s="78"/>
      <c r="J62" s="79"/>
      <c r="K62" s="80"/>
      <c r="L62" s="209"/>
      <c r="M62" s="209"/>
      <c r="N62" s="229"/>
    </row>
    <row r="63" spans="1:14" s="206" customFormat="1" ht="18" customHeight="1" x14ac:dyDescent="0.2">
      <c r="A63" s="78"/>
      <c r="B63" s="89"/>
      <c r="C63" s="90"/>
      <c r="D63" s="84"/>
      <c r="E63" s="209"/>
      <c r="F63" s="209"/>
      <c r="G63" s="227"/>
      <c r="H63" s="137" t="s">
        <v>16</v>
      </c>
      <c r="I63" s="81"/>
      <c r="J63" s="82"/>
      <c r="K63" s="94"/>
      <c r="L63" s="230"/>
      <c r="M63" s="230"/>
    </row>
    <row r="64" spans="1:14" s="206" customFormat="1" ht="18" customHeight="1" x14ac:dyDescent="0.2">
      <c r="A64" s="137" t="s">
        <v>81</v>
      </c>
      <c r="B64" s="81"/>
      <c r="C64" s="82"/>
      <c r="D64" s="94"/>
      <c r="E64" s="230"/>
      <c r="F64" s="230"/>
      <c r="G64" s="209"/>
      <c r="H64" s="235" t="s">
        <v>89</v>
      </c>
      <c r="I64" s="98" t="s">
        <v>90</v>
      </c>
      <c r="J64" s="64" t="s">
        <v>202</v>
      </c>
      <c r="K64" s="65">
        <v>3</v>
      </c>
      <c r="L64" s="225"/>
      <c r="M64" s="225"/>
      <c r="N64" s="229"/>
    </row>
    <row r="65" spans="1:15" ht="18" customHeight="1" x14ac:dyDescent="0.2">
      <c r="A65" s="71" t="s">
        <v>144</v>
      </c>
      <c r="B65" s="71" t="s">
        <v>104</v>
      </c>
      <c r="C65" s="95"/>
      <c r="D65" s="65">
        <v>2</v>
      </c>
      <c r="E65" s="225" t="s">
        <v>1</v>
      </c>
      <c r="F65" s="225"/>
      <c r="G65" s="209"/>
      <c r="H65" s="97" t="s">
        <v>42</v>
      </c>
      <c r="I65" s="97" t="s">
        <v>60</v>
      </c>
      <c r="J65" s="234"/>
      <c r="K65" s="65">
        <v>3</v>
      </c>
      <c r="L65" s="225"/>
      <c r="M65" s="225"/>
      <c r="N65" s="206"/>
      <c r="O65" s="206"/>
    </row>
    <row r="66" spans="1:15" ht="18" customHeight="1" x14ac:dyDescent="0.2">
      <c r="A66" s="71" t="s">
        <v>127</v>
      </c>
      <c r="B66" s="71" t="s">
        <v>128</v>
      </c>
      <c r="C66" s="64" t="s">
        <v>149</v>
      </c>
      <c r="D66" s="65">
        <v>3</v>
      </c>
      <c r="E66" s="225"/>
      <c r="F66" s="225"/>
      <c r="G66" s="209"/>
      <c r="H66" s="8" t="s">
        <v>21</v>
      </c>
      <c r="I66" s="8" t="s">
        <v>35</v>
      </c>
      <c r="J66" s="233" t="s">
        <v>143</v>
      </c>
      <c r="K66" s="65">
        <v>3</v>
      </c>
      <c r="L66" s="225"/>
      <c r="M66" s="225"/>
      <c r="N66" s="206"/>
      <c r="O66" s="206"/>
    </row>
    <row r="67" spans="1:15" ht="18" customHeight="1" x14ac:dyDescent="0.2">
      <c r="A67" s="98" t="s">
        <v>91</v>
      </c>
      <c r="B67" s="98" t="s">
        <v>130</v>
      </c>
      <c r="C67" s="99" t="s">
        <v>1</v>
      </c>
      <c r="D67" s="225">
        <v>3</v>
      </c>
      <c r="E67" s="225"/>
      <c r="F67" s="225"/>
      <c r="G67" s="209"/>
      <c r="H67" s="97" t="s">
        <v>19</v>
      </c>
      <c r="I67" s="97" t="s">
        <v>20</v>
      </c>
      <c r="J67" s="64" t="s">
        <v>175</v>
      </c>
      <c r="K67" s="65">
        <v>3</v>
      </c>
      <c r="L67" s="225"/>
      <c r="M67" s="225"/>
      <c r="N67" s="206"/>
    </row>
    <row r="68" spans="1:15" ht="18" customHeight="1" x14ac:dyDescent="0.2">
      <c r="A68" s="97" t="s">
        <v>17</v>
      </c>
      <c r="B68" s="97" t="s">
        <v>18</v>
      </c>
      <c r="C68" s="95" t="s">
        <v>177</v>
      </c>
      <c r="D68" s="65">
        <v>3</v>
      </c>
      <c r="E68" s="225"/>
      <c r="F68" s="225"/>
      <c r="G68" s="209"/>
      <c r="H68" s="98" t="s">
        <v>113</v>
      </c>
      <c r="I68" s="98" t="s">
        <v>201</v>
      </c>
      <c r="J68" s="95"/>
      <c r="K68" s="102">
        <v>3</v>
      </c>
      <c r="L68" s="225"/>
      <c r="M68" s="225"/>
      <c r="N68" s="206"/>
      <c r="O68" s="206"/>
    </row>
    <row r="69" spans="1:15" ht="18" customHeight="1" x14ac:dyDescent="0.2">
      <c r="A69" s="73" t="s">
        <v>144</v>
      </c>
      <c r="B69" s="100" t="s">
        <v>104</v>
      </c>
      <c r="C69" s="101"/>
      <c r="D69" s="102">
        <v>3</v>
      </c>
      <c r="E69" s="225" t="s">
        <v>1</v>
      </c>
      <c r="F69" s="225"/>
      <c r="G69" s="209"/>
      <c r="H69" s="9"/>
      <c r="I69" s="9"/>
      <c r="J69" s="106"/>
      <c r="K69" s="76">
        <f>SUM(K64:K68)</f>
        <v>15</v>
      </c>
      <c r="L69" s="209"/>
      <c r="M69" s="232"/>
      <c r="N69" s="206"/>
      <c r="O69" s="206"/>
    </row>
    <row r="70" spans="1:15" ht="18" customHeight="1" x14ac:dyDescent="0.2">
      <c r="A70" s="67"/>
      <c r="B70" s="103" t="s">
        <v>1</v>
      </c>
      <c r="C70" s="104"/>
      <c r="D70" s="76">
        <f>SUM(D65:D69)</f>
        <v>14</v>
      </c>
      <c r="E70" s="226"/>
      <c r="F70" s="225"/>
      <c r="G70" s="209"/>
      <c r="H70" s="9"/>
      <c r="I70" s="9"/>
      <c r="J70" s="106"/>
      <c r="K70" s="84"/>
      <c r="L70" s="209"/>
      <c r="M70" s="209"/>
      <c r="N70" s="231"/>
      <c r="O70" s="206"/>
    </row>
    <row r="71" spans="1:15" ht="18" customHeight="1" x14ac:dyDescent="0.2">
      <c r="A71" s="78"/>
      <c r="B71" s="89"/>
      <c r="C71" s="90"/>
      <c r="D71" s="84"/>
      <c r="E71" s="209"/>
      <c r="F71" s="209"/>
      <c r="G71" s="209"/>
      <c r="H71" s="137" t="s">
        <v>23</v>
      </c>
      <c r="I71" s="81"/>
      <c r="J71" s="107"/>
      <c r="K71" s="94"/>
      <c r="L71" s="230"/>
      <c r="M71" s="230"/>
      <c r="N71" s="206"/>
      <c r="O71" s="206"/>
    </row>
    <row r="72" spans="1:15" ht="18" customHeight="1" x14ac:dyDescent="0.2">
      <c r="A72" s="137" t="s">
        <v>22</v>
      </c>
      <c r="B72" s="81"/>
      <c r="C72" s="82"/>
      <c r="D72" s="94"/>
      <c r="E72" s="230"/>
      <c r="F72" s="230"/>
      <c r="G72" s="209"/>
      <c r="H72" s="98" t="s">
        <v>131</v>
      </c>
      <c r="I72" s="98" t="s">
        <v>132</v>
      </c>
      <c r="J72" s="64" t="s">
        <v>200</v>
      </c>
      <c r="K72" s="65">
        <v>3</v>
      </c>
      <c r="L72" s="225"/>
      <c r="M72" s="225"/>
      <c r="N72" s="229"/>
      <c r="O72" s="206"/>
    </row>
    <row r="73" spans="1:15" ht="18" customHeight="1" x14ac:dyDescent="0.2">
      <c r="A73" s="97" t="s">
        <v>24</v>
      </c>
      <c r="B73" s="97" t="s">
        <v>25</v>
      </c>
      <c r="C73" s="95" t="s">
        <v>176</v>
      </c>
      <c r="D73" s="65">
        <v>3</v>
      </c>
      <c r="E73" s="225"/>
      <c r="F73" s="225"/>
      <c r="G73" s="209"/>
      <c r="H73" s="98" t="s">
        <v>100</v>
      </c>
      <c r="I73" s="98" t="s">
        <v>133</v>
      </c>
      <c r="J73" s="64" t="s">
        <v>88</v>
      </c>
      <c r="K73" s="108">
        <v>3</v>
      </c>
      <c r="L73" s="225"/>
      <c r="M73" s="225"/>
      <c r="N73" s="206"/>
      <c r="O73" s="206"/>
    </row>
    <row r="74" spans="1:15" ht="18" customHeight="1" x14ac:dyDescent="0.2">
      <c r="A74" s="73" t="s">
        <v>144</v>
      </c>
      <c r="B74" s="73" t="s">
        <v>104</v>
      </c>
      <c r="C74" s="64" t="s">
        <v>1</v>
      </c>
      <c r="D74" s="65">
        <v>3</v>
      </c>
      <c r="E74" s="225" t="s">
        <v>1</v>
      </c>
      <c r="F74" s="225"/>
      <c r="G74" s="209"/>
      <c r="H74" s="10" t="s">
        <v>134</v>
      </c>
      <c r="I74" s="10" t="s">
        <v>105</v>
      </c>
      <c r="J74" s="64" t="s">
        <v>154</v>
      </c>
      <c r="K74" s="108">
        <v>2</v>
      </c>
      <c r="L74" s="225"/>
      <c r="M74" s="225"/>
      <c r="N74" s="206"/>
      <c r="O74" s="206"/>
    </row>
    <row r="75" spans="1:15" ht="18" customHeight="1" x14ac:dyDescent="0.2">
      <c r="A75" s="98" t="s">
        <v>114</v>
      </c>
      <c r="B75" s="98" t="s">
        <v>115</v>
      </c>
      <c r="C75" s="64" t="s">
        <v>199</v>
      </c>
      <c r="D75" s="65">
        <v>3</v>
      </c>
      <c r="E75" s="225"/>
      <c r="F75" s="225"/>
      <c r="G75" s="209"/>
      <c r="H75" s="73" t="s">
        <v>144</v>
      </c>
      <c r="I75" s="73" t="s">
        <v>104</v>
      </c>
      <c r="J75" s="64"/>
      <c r="K75" s="65">
        <v>3</v>
      </c>
      <c r="L75" s="225" t="s">
        <v>1</v>
      </c>
      <c r="M75" s="225"/>
      <c r="N75" s="206"/>
      <c r="O75" s="206"/>
    </row>
    <row r="76" spans="1:15" ht="18" customHeight="1" x14ac:dyDescent="0.2">
      <c r="A76" s="98" t="s">
        <v>86</v>
      </c>
      <c r="B76" s="98" t="s">
        <v>87</v>
      </c>
      <c r="C76" s="64" t="s">
        <v>198</v>
      </c>
      <c r="D76" s="65">
        <v>2</v>
      </c>
      <c r="E76" s="225"/>
      <c r="F76" s="225"/>
      <c r="G76" s="209"/>
      <c r="H76" s="71" t="s">
        <v>144</v>
      </c>
      <c r="I76" s="71" t="s">
        <v>104</v>
      </c>
      <c r="J76" s="64"/>
      <c r="K76" s="228">
        <v>3</v>
      </c>
      <c r="L76" s="225" t="s">
        <v>1</v>
      </c>
      <c r="M76" s="225"/>
      <c r="N76" s="206"/>
      <c r="O76" s="206"/>
    </row>
    <row r="77" spans="1:15" ht="18" customHeight="1" x14ac:dyDescent="0.2">
      <c r="A77" s="98" t="s">
        <v>117</v>
      </c>
      <c r="B77" s="98" t="s">
        <v>118</v>
      </c>
      <c r="C77" s="64" t="s">
        <v>197</v>
      </c>
      <c r="D77" s="102">
        <v>3</v>
      </c>
      <c r="E77" s="225"/>
      <c r="F77" s="225"/>
      <c r="G77" s="227"/>
      <c r="H77" s="74"/>
      <c r="I77" s="74" t="s">
        <v>135</v>
      </c>
      <c r="J77" s="111" t="s">
        <v>136</v>
      </c>
      <c r="K77" s="76">
        <f>SUM(K72:K76)</f>
        <v>14</v>
      </c>
      <c r="L77" s="226"/>
      <c r="M77" s="225"/>
      <c r="N77" s="206"/>
      <c r="O77" s="206"/>
    </row>
    <row r="78" spans="1:15" ht="18" customHeight="1" x14ac:dyDescent="0.2">
      <c r="B78" s="224"/>
      <c r="C78" s="223"/>
      <c r="D78" s="76">
        <f>SUM(D73:D77)</f>
        <v>14</v>
      </c>
      <c r="E78" s="49"/>
      <c r="F78" s="49"/>
      <c r="G78" s="50"/>
      <c r="H78" s="112"/>
      <c r="I78" s="9" t="s">
        <v>1</v>
      </c>
      <c r="J78" s="113" t="s">
        <v>146</v>
      </c>
      <c r="K78" s="76">
        <f>SUM(D55,K52,D62,K61,D70,K69,D78,K77)</f>
        <v>120</v>
      </c>
      <c r="N78" s="206"/>
      <c r="O78" s="206"/>
    </row>
    <row r="79" spans="1:15" ht="18" customHeight="1" x14ac:dyDescent="0.25">
      <c r="D79" s="272"/>
      <c r="E79" s="273"/>
      <c r="F79" s="273"/>
      <c r="G79" s="273"/>
      <c r="H79" s="57"/>
      <c r="I79" s="57"/>
      <c r="J79" s="215"/>
      <c r="K79" s="222"/>
      <c r="L79" s="214"/>
      <c r="M79" s="214"/>
      <c r="N79" s="206"/>
      <c r="O79" s="206"/>
    </row>
    <row r="80" spans="1:15" ht="18" customHeight="1" x14ac:dyDescent="0.25">
      <c r="A80" s="221" t="s">
        <v>61</v>
      </c>
      <c r="B80" s="220"/>
      <c r="C80" s="219"/>
      <c r="D80" s="274" t="s">
        <v>106</v>
      </c>
      <c r="E80" s="275"/>
      <c r="F80" s="275"/>
      <c r="G80" s="276"/>
      <c r="H80" s="53"/>
      <c r="I80" s="54"/>
      <c r="J80" s="215"/>
      <c r="K80" s="209"/>
      <c r="L80" s="214"/>
      <c r="M80" s="214"/>
      <c r="N80" s="209"/>
      <c r="O80" s="208"/>
    </row>
    <row r="81" spans="1:15" ht="18" customHeight="1" x14ac:dyDescent="0.25">
      <c r="A81" s="218" t="s">
        <v>62</v>
      </c>
      <c r="B81" s="218"/>
      <c r="D81" s="277" t="s">
        <v>119</v>
      </c>
      <c r="E81" s="278"/>
      <c r="F81" s="278"/>
      <c r="G81" s="279"/>
      <c r="H81" s="53"/>
      <c r="I81" s="54"/>
      <c r="J81" s="215"/>
      <c r="K81" s="209"/>
      <c r="L81" s="214"/>
      <c r="M81" s="214"/>
      <c r="N81" s="209"/>
      <c r="O81" s="208"/>
    </row>
    <row r="82" spans="1:15" ht="18" customHeight="1" x14ac:dyDescent="0.25">
      <c r="A82" s="217" t="s">
        <v>63</v>
      </c>
      <c r="B82" s="216"/>
      <c r="C82" s="211"/>
      <c r="D82" s="280" t="s">
        <v>120</v>
      </c>
      <c r="E82" s="278"/>
      <c r="F82" s="278"/>
      <c r="G82" s="279"/>
      <c r="H82" s="51"/>
      <c r="I82" s="52"/>
      <c r="J82" s="215"/>
      <c r="K82" s="209"/>
      <c r="L82" s="214"/>
      <c r="M82" s="214"/>
      <c r="N82" s="209"/>
      <c r="O82" s="208"/>
    </row>
    <row r="83" spans="1:15" ht="18" customHeight="1" x14ac:dyDescent="0.25">
      <c r="A83" s="213" t="s">
        <v>64</v>
      </c>
      <c r="B83" s="212"/>
      <c r="C83" s="211"/>
      <c r="D83" s="210" t="s">
        <v>26</v>
      </c>
      <c r="E83" s="51"/>
      <c r="F83" s="51"/>
      <c r="G83" s="51"/>
      <c r="N83" s="209"/>
      <c r="O83" s="208"/>
    </row>
  </sheetData>
  <mergeCells count="11">
    <mergeCell ref="A44:M44"/>
    <mergeCell ref="A1:M1"/>
    <mergeCell ref="D2:G2"/>
    <mergeCell ref="K2:M2"/>
    <mergeCell ref="D3:G3"/>
    <mergeCell ref="K3:M3"/>
    <mergeCell ref="C45:I45"/>
    <mergeCell ref="D79:G79"/>
    <mergeCell ref="D80:G80"/>
    <mergeCell ref="D81:G81"/>
    <mergeCell ref="D82:G82"/>
  </mergeCells>
  <conditionalFormatting sqref="F61 F67 F49 M64:M65 M48:M49 F51:F54 F71 M57:M59">
    <cfRule type="cellIs" dxfId="6" priority="1" operator="between">
      <formula>"D"</formula>
      <formula>"F"</formula>
    </cfRule>
  </conditionalFormatting>
  <conditionalFormatting sqref="F68:F70 F60 F62 M60:M61 F50 M66:M69 F75:F76 M74:M75 M51">
    <cfRule type="cellIs" dxfId="5" priority="2" operator="between">
      <formula>"F"</formula>
      <formula>"F"</formula>
    </cfRule>
  </conditionalFormatting>
  <hyperlinks>
    <hyperlink ref="B51" r:id="rId1" display="Humanities/Arts/Diversity (SGR 4)"/>
    <hyperlink ref="I61" r:id="rId2" display="Humanities/Arts/Diversity (SGR 4)"/>
    <hyperlink ref="B62" r:id="rId3" display="Social Science/Diversity (SGR 3)"/>
  </hyperlinks>
  <pageMargins left="0.5" right="0.5" top="0.5" bottom="0.5" header="0.5" footer="0.5"/>
  <pageSetup scale="67" fitToWidth="0" fitToHeight="0" orientation="landscape" r:id="rId4"/>
  <headerFooter alignWithMargins="0"/>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O83"/>
  <sheetViews>
    <sheetView zoomScale="90" zoomScaleNormal="90" workbookViewId="0">
      <selection activeCell="C61" sqref="C61"/>
    </sheetView>
  </sheetViews>
  <sheetFormatPr defaultColWidth="8.85546875" defaultRowHeight="18" customHeight="1" x14ac:dyDescent="0.2"/>
  <cols>
    <col min="1" max="1" width="11.28515625" style="37" customWidth="1"/>
    <col min="2" max="2" width="27.140625" style="37" customWidth="1"/>
    <col min="3" max="3" width="29.28515625" style="37" customWidth="1"/>
    <col min="4" max="4" width="4.7109375" style="27" customWidth="1"/>
    <col min="5" max="7" width="5.7109375" style="27" customWidth="1"/>
    <col min="8" max="8" width="11.28515625" style="37" customWidth="1"/>
    <col min="9" max="9" width="27.140625" style="37" customWidth="1"/>
    <col min="10" max="10" width="29.28515625" style="37" customWidth="1"/>
    <col min="11" max="12" width="4.7109375" style="27" customWidth="1"/>
    <col min="13" max="14" width="5.7109375" style="27" customWidth="1"/>
    <col min="15" max="15" width="5.7109375" style="36" customWidth="1"/>
    <col min="16" max="16" width="3.7109375" style="37" customWidth="1"/>
    <col min="17" max="16384" width="8.85546875" style="37"/>
  </cols>
  <sheetData>
    <row r="1" spans="1:15" ht="18" customHeight="1" x14ac:dyDescent="0.25">
      <c r="A1" s="289" t="str">
        <f>A44</f>
        <v>Bachelor of Science in Operations Management - Electronics Emphasis (Fall 2016)</v>
      </c>
      <c r="B1" s="289"/>
      <c r="C1" s="289"/>
      <c r="D1" s="289"/>
      <c r="E1" s="289"/>
      <c r="F1" s="289"/>
      <c r="G1" s="289"/>
      <c r="H1" s="289"/>
      <c r="I1" s="289"/>
      <c r="J1" s="289"/>
      <c r="K1" s="289"/>
      <c r="L1" s="289"/>
      <c r="M1" s="289"/>
      <c r="N1" s="128"/>
      <c r="O1" s="128"/>
    </row>
    <row r="2" spans="1:15" s="38" customFormat="1" ht="18" customHeight="1" thickBot="1" x14ac:dyDescent="0.3">
      <c r="A2" s="132" t="s">
        <v>0</v>
      </c>
      <c r="B2" s="39"/>
      <c r="C2" s="39"/>
      <c r="D2" s="290" t="s">
        <v>65</v>
      </c>
      <c r="E2" s="282"/>
      <c r="F2" s="282"/>
      <c r="G2" s="282"/>
      <c r="H2" s="40"/>
      <c r="I2" s="41"/>
      <c r="J2" s="133" t="s">
        <v>66</v>
      </c>
      <c r="K2" s="291"/>
      <c r="L2" s="284"/>
      <c r="M2" s="284"/>
    </row>
    <row r="3" spans="1:15" s="38" customFormat="1" ht="18" customHeight="1" thickBot="1" x14ac:dyDescent="0.3">
      <c r="A3" s="132" t="s">
        <v>2</v>
      </c>
      <c r="B3" s="39"/>
      <c r="C3" s="39"/>
      <c r="D3" s="292" t="s">
        <v>67</v>
      </c>
      <c r="E3" s="293"/>
      <c r="F3" s="293"/>
      <c r="G3" s="293"/>
      <c r="H3" s="42">
        <v>2</v>
      </c>
      <c r="I3" s="45" t="s">
        <v>1</v>
      </c>
      <c r="J3" s="133" t="s">
        <v>68</v>
      </c>
      <c r="K3" s="294">
        <f ca="1">NOW()</f>
        <v>42517.421832986111</v>
      </c>
      <c r="L3" s="294"/>
      <c r="M3" s="294"/>
    </row>
    <row r="4" spans="1:15" ht="18" customHeight="1" x14ac:dyDescent="0.25">
      <c r="A4" s="204" t="s">
        <v>194</v>
      </c>
      <c r="B4" s="11"/>
      <c r="C4" s="4"/>
      <c r="D4" s="15"/>
      <c r="E4" s="15"/>
      <c r="F4" s="18"/>
      <c r="G4" s="25"/>
      <c r="H4" s="28"/>
      <c r="I4" s="15"/>
      <c r="J4" s="15"/>
      <c r="K4" s="15"/>
      <c r="L4" s="15"/>
      <c r="M4" s="15"/>
      <c r="N4" s="18"/>
      <c r="O4" s="12"/>
    </row>
    <row r="5" spans="1:15" ht="18" customHeight="1" x14ac:dyDescent="0.2">
      <c r="A5" s="134" t="s">
        <v>45</v>
      </c>
      <c r="B5" s="5"/>
      <c r="C5" s="4"/>
      <c r="D5" s="32"/>
      <c r="E5" s="32"/>
      <c r="F5" s="18"/>
      <c r="G5" s="18"/>
      <c r="H5" s="174" t="s">
        <v>55</v>
      </c>
      <c r="I5" s="175"/>
      <c r="J5" s="11"/>
      <c r="K5" s="32">
        <f>SUM(K6:K24)</f>
        <v>55</v>
      </c>
      <c r="L5" s="179" t="s">
        <v>54</v>
      </c>
      <c r="M5" s="176" t="s">
        <v>156</v>
      </c>
      <c r="N5" s="18"/>
      <c r="O5" s="12"/>
    </row>
    <row r="6" spans="1:15" ht="18" customHeight="1" x14ac:dyDescent="0.2">
      <c r="A6" s="134" t="s">
        <v>27</v>
      </c>
      <c r="B6" s="134" t="s">
        <v>47</v>
      </c>
      <c r="C6" s="5"/>
      <c r="D6" s="16">
        <f>SUM(D7:D8)</f>
        <v>6</v>
      </c>
      <c r="E6" s="179" t="s">
        <v>54</v>
      </c>
      <c r="F6" s="176" t="s">
        <v>156</v>
      </c>
      <c r="G6" s="18"/>
      <c r="H6" s="29" t="str">
        <f t="shared" ref="H6:M6" si="0">H50</f>
        <v>ET 210/L</v>
      </c>
      <c r="I6" s="29" t="str">
        <f t="shared" si="0"/>
        <v>Intro to Electronic Systems/Lab</v>
      </c>
      <c r="J6" s="30" t="str">
        <f t="shared" si="0"/>
        <v>MATH102</v>
      </c>
      <c r="K6" s="31">
        <f t="shared" si="0"/>
        <v>4</v>
      </c>
      <c r="L6" s="31">
        <f t="shared" si="0"/>
        <v>0</v>
      </c>
      <c r="M6" s="31">
        <f t="shared" si="0"/>
        <v>0</v>
      </c>
      <c r="N6" s="18"/>
      <c r="O6" s="12"/>
    </row>
    <row r="7" spans="1:15" ht="18" customHeight="1" x14ac:dyDescent="0.2">
      <c r="A7" s="6" t="str">
        <f t="shared" ref="A7:F7" si="1">A48</f>
        <v>ENGL 101</v>
      </c>
      <c r="B7" s="6" t="str">
        <f t="shared" si="1"/>
        <v>Composition I (SGR 1)</v>
      </c>
      <c r="C7" s="6" t="str">
        <f t="shared" si="1"/>
        <v>placement</v>
      </c>
      <c r="D7" s="17">
        <f t="shared" si="1"/>
        <v>3</v>
      </c>
      <c r="E7" s="17">
        <f t="shared" si="1"/>
        <v>0</v>
      </c>
      <c r="F7" s="17">
        <f t="shared" si="1"/>
        <v>0</v>
      </c>
      <c r="G7" s="18"/>
      <c r="H7" s="29" t="str">
        <f t="shared" ref="H7:M7" si="2">A66</f>
        <v>MNET 367/L</v>
      </c>
      <c r="I7" s="29" t="str">
        <f t="shared" si="2"/>
        <v>Production Strategy</v>
      </c>
      <c r="J7" s="29" t="str">
        <f t="shared" si="2"/>
        <v>MNET 231/L or ET 232</v>
      </c>
      <c r="K7" s="31">
        <f t="shared" si="2"/>
        <v>3</v>
      </c>
      <c r="L7" s="31">
        <f t="shared" si="2"/>
        <v>0</v>
      </c>
      <c r="M7" s="31">
        <f t="shared" si="2"/>
        <v>0</v>
      </c>
      <c r="N7" s="18"/>
      <c r="O7" s="12"/>
    </row>
    <row r="8" spans="1:15" ht="18" customHeight="1" x14ac:dyDescent="0.2">
      <c r="A8" s="6" t="str">
        <f t="shared" ref="A8:F8" si="3">H56</f>
        <v>ENGL 277</v>
      </c>
      <c r="B8" s="6" t="str">
        <f t="shared" si="3"/>
        <v>Tech Writing in Eng (SGR 1)</v>
      </c>
      <c r="C8" s="6" t="str">
        <f t="shared" si="3"/>
        <v>ENGL101</v>
      </c>
      <c r="D8" s="17">
        <f t="shared" si="3"/>
        <v>3</v>
      </c>
      <c r="E8" s="17">
        <f t="shared" si="3"/>
        <v>0</v>
      </c>
      <c r="F8" s="17">
        <f t="shared" si="3"/>
        <v>0</v>
      </c>
      <c r="G8" s="18"/>
      <c r="H8" s="29" t="str">
        <f t="shared" ref="H8:M8" si="4">H63</f>
        <v>OM 462</v>
      </c>
      <c r="I8" s="29" t="str">
        <f t="shared" si="4"/>
        <v>Quality Mangement</v>
      </c>
      <c r="J8" s="29" t="str">
        <f t="shared" si="4"/>
        <v>C or better in MNET 367; STAT 281</v>
      </c>
      <c r="K8" s="31">
        <f t="shared" si="4"/>
        <v>3</v>
      </c>
      <c r="L8" s="31">
        <f t="shared" si="4"/>
        <v>0</v>
      </c>
      <c r="M8" s="31">
        <f t="shared" si="4"/>
        <v>0</v>
      </c>
      <c r="N8" s="18"/>
      <c r="O8" s="12"/>
    </row>
    <row r="9" spans="1:15" ht="18" customHeight="1" x14ac:dyDescent="0.2">
      <c r="A9" s="4"/>
      <c r="B9" s="4"/>
      <c r="C9" s="12"/>
      <c r="D9" s="18"/>
      <c r="E9" s="18"/>
      <c r="F9" s="18"/>
      <c r="G9" s="18"/>
      <c r="H9" s="29" t="str">
        <f t="shared" ref="H9:M12" si="5">A73</f>
        <v>Elective</v>
      </c>
      <c r="I9" s="29" t="str">
        <f t="shared" si="5"/>
        <v>Technical Elective</v>
      </c>
      <c r="J9" s="29">
        <f t="shared" si="5"/>
        <v>0</v>
      </c>
      <c r="K9" s="31">
        <f t="shared" si="5"/>
        <v>2</v>
      </c>
      <c r="L9" s="31">
        <f t="shared" si="5"/>
        <v>0</v>
      </c>
      <c r="M9" s="31">
        <f t="shared" si="5"/>
        <v>0</v>
      </c>
      <c r="N9" s="18"/>
      <c r="O9" s="12"/>
    </row>
    <row r="10" spans="1:15" ht="18" customHeight="1" x14ac:dyDescent="0.2">
      <c r="A10" s="134" t="s">
        <v>30</v>
      </c>
      <c r="B10" s="134" t="s">
        <v>48</v>
      </c>
      <c r="C10" s="3"/>
      <c r="D10" s="16">
        <f>D11</f>
        <v>3</v>
      </c>
      <c r="E10" s="23"/>
      <c r="F10" s="18"/>
      <c r="G10" s="18"/>
      <c r="H10" s="29" t="str">
        <f t="shared" si="5"/>
        <v>OM 463</v>
      </c>
      <c r="I10" s="29" t="str">
        <f t="shared" si="5"/>
        <v>Supply Chain Mgt</v>
      </c>
      <c r="J10" s="29" t="str">
        <f t="shared" si="5"/>
        <v>C or better in OM425; STAT 281 or STAT 381</v>
      </c>
      <c r="K10" s="31">
        <f t="shared" si="5"/>
        <v>3</v>
      </c>
      <c r="L10" s="31">
        <f t="shared" si="5"/>
        <v>0</v>
      </c>
      <c r="M10" s="31">
        <f t="shared" si="5"/>
        <v>0</v>
      </c>
      <c r="N10" s="18"/>
      <c r="O10" s="12"/>
    </row>
    <row r="11" spans="1:15" ht="18" customHeight="1" x14ac:dyDescent="0.2">
      <c r="A11" s="6" t="str">
        <f t="shared" ref="A11:F11" si="6">H49</f>
        <v>SPCM 101</v>
      </c>
      <c r="B11" s="6" t="str">
        <f t="shared" si="6"/>
        <v>Fundamentals of Speech (SGR 2)</v>
      </c>
      <c r="C11" s="6">
        <f t="shared" si="6"/>
        <v>0</v>
      </c>
      <c r="D11" s="17">
        <f t="shared" si="6"/>
        <v>3</v>
      </c>
      <c r="E11" s="17">
        <f t="shared" si="6"/>
        <v>0</v>
      </c>
      <c r="F11" s="17">
        <f t="shared" si="6"/>
        <v>0</v>
      </c>
      <c r="G11" s="26"/>
      <c r="H11" s="29" t="str">
        <f t="shared" si="5"/>
        <v>OM 469</v>
      </c>
      <c r="I11" s="29" t="str">
        <f t="shared" si="5"/>
        <v>Project Management</v>
      </c>
      <c r="J11" s="29" t="str">
        <f t="shared" si="5"/>
        <v>Senior Standing</v>
      </c>
      <c r="K11" s="31">
        <f t="shared" si="5"/>
        <v>3</v>
      </c>
      <c r="L11" s="31">
        <f t="shared" si="5"/>
        <v>0</v>
      </c>
      <c r="M11" s="31">
        <f t="shared" si="5"/>
        <v>0</v>
      </c>
      <c r="N11" s="18"/>
      <c r="O11" s="12"/>
    </row>
    <row r="12" spans="1:15" ht="18" customHeight="1" x14ac:dyDescent="0.2">
      <c r="A12" s="4"/>
      <c r="B12" s="4"/>
      <c r="C12" s="12"/>
      <c r="D12" s="18"/>
      <c r="E12" s="18"/>
      <c r="F12" s="18"/>
      <c r="G12" s="18"/>
      <c r="H12" s="29" t="str">
        <f t="shared" si="5"/>
        <v>GE 425</v>
      </c>
      <c r="I12" s="29" t="str">
        <f t="shared" si="5"/>
        <v>Occ. Safety &amp; Health Mgt.</v>
      </c>
      <c r="J12" s="29" t="str">
        <f t="shared" si="5"/>
        <v xml:space="preserve"> </v>
      </c>
      <c r="K12" s="31">
        <f t="shared" si="5"/>
        <v>3</v>
      </c>
      <c r="L12" s="31">
        <f t="shared" si="5"/>
        <v>0</v>
      </c>
      <c r="M12" s="31">
        <f t="shared" si="5"/>
        <v>0</v>
      </c>
      <c r="N12" s="18"/>
      <c r="O12" s="12"/>
    </row>
    <row r="13" spans="1:15" ht="18" customHeight="1" x14ac:dyDescent="0.2">
      <c r="A13" s="134" t="s">
        <v>31</v>
      </c>
      <c r="B13" s="134" t="s">
        <v>49</v>
      </c>
      <c r="C13" s="3"/>
      <c r="D13" s="16">
        <f>SUM(D14:D15)</f>
        <v>6</v>
      </c>
      <c r="E13" s="23"/>
      <c r="F13" s="18"/>
      <c r="G13" s="18"/>
      <c r="H13" s="29" t="str">
        <f t="shared" ref="H13:M13" si="7">H69</f>
        <v>MNET 460</v>
      </c>
      <c r="I13" s="29" t="str">
        <f t="shared" si="7"/>
        <v>Manufacturing Cost Analysis</v>
      </c>
      <c r="J13" s="29" t="str">
        <f t="shared" si="7"/>
        <v>MNET231</v>
      </c>
      <c r="K13" s="31">
        <f t="shared" si="7"/>
        <v>3</v>
      </c>
      <c r="L13" s="31">
        <f t="shared" si="7"/>
        <v>0</v>
      </c>
      <c r="M13" s="31">
        <f t="shared" si="7"/>
        <v>0</v>
      </c>
      <c r="N13" s="18"/>
      <c r="O13" s="12"/>
    </row>
    <row r="14" spans="1:15" ht="18" customHeight="1" x14ac:dyDescent="0.2">
      <c r="A14" s="6" t="str">
        <f t="shared" ref="A14:F14" si="8">A61</f>
        <v>Soc Science</v>
      </c>
      <c r="B14" s="6" t="str">
        <f t="shared" si="8"/>
        <v>SGR 3 (choice)</v>
      </c>
      <c r="C14" s="6">
        <f t="shared" si="8"/>
        <v>0</v>
      </c>
      <c r="D14" s="17">
        <f t="shared" si="8"/>
        <v>3</v>
      </c>
      <c r="E14" s="17">
        <f t="shared" si="8"/>
        <v>0</v>
      </c>
      <c r="F14" s="17">
        <f t="shared" si="8"/>
        <v>0</v>
      </c>
      <c r="G14" s="18"/>
      <c r="H14" s="29" t="str">
        <f t="shared" ref="H14:M14" si="9">H70</f>
        <v>OM 471/L</v>
      </c>
      <c r="I14" s="29" t="str">
        <f t="shared" si="9"/>
        <v>Capstone Experience (AW)</v>
      </c>
      <c r="J14" s="29" t="str">
        <f t="shared" si="9"/>
        <v>OM469, meets Advanced Writing (AW)</v>
      </c>
      <c r="K14" s="31">
        <f t="shared" si="9"/>
        <v>2</v>
      </c>
      <c r="L14" s="31">
        <f t="shared" si="9"/>
        <v>0</v>
      </c>
      <c r="M14" s="31">
        <f t="shared" si="9"/>
        <v>0</v>
      </c>
      <c r="N14" s="18"/>
      <c r="O14" s="12"/>
    </row>
    <row r="15" spans="1:15" ht="18" customHeight="1" x14ac:dyDescent="0.2">
      <c r="A15" s="6" t="str">
        <f t="shared" ref="A15:F15" si="10">H55</f>
        <v>ECON 202</v>
      </c>
      <c r="B15" s="6" t="str">
        <f t="shared" si="10"/>
        <v>Principles of Macroeconomics (SGR 3, G)</v>
      </c>
      <c r="C15" s="6" t="str">
        <f t="shared" si="10"/>
        <v>meets Globalization (G)</v>
      </c>
      <c r="D15" s="17">
        <f t="shared" si="10"/>
        <v>3</v>
      </c>
      <c r="E15" s="17">
        <f t="shared" si="10"/>
        <v>0</v>
      </c>
      <c r="F15" s="17">
        <f t="shared" si="10"/>
        <v>0</v>
      </c>
      <c r="G15" s="18"/>
      <c r="H15" s="29" t="str">
        <f t="shared" ref="H15:M15" si="11">H62</f>
        <v>OM 425</v>
      </c>
      <c r="I15" s="29" t="str">
        <f t="shared" si="11"/>
        <v>Production &amp; Operations Mgt</v>
      </c>
      <c r="J15" s="29" t="str">
        <f t="shared" si="11"/>
        <v>C or better in MNET 367; STAT 281</v>
      </c>
      <c r="K15" s="270">
        <f t="shared" si="11"/>
        <v>3</v>
      </c>
      <c r="L15" s="270">
        <f t="shared" si="11"/>
        <v>0</v>
      </c>
      <c r="M15" s="270">
        <f t="shared" si="11"/>
        <v>0</v>
      </c>
      <c r="N15" s="18"/>
      <c r="O15" s="12"/>
    </row>
    <row r="16" spans="1:15" ht="18" customHeight="1" x14ac:dyDescent="0.2">
      <c r="A16" s="4"/>
      <c r="B16" s="4"/>
      <c r="C16" s="12"/>
      <c r="D16" s="18"/>
      <c r="E16" s="18"/>
      <c r="F16" s="18"/>
      <c r="G16" s="18"/>
      <c r="H16" s="29" t="str">
        <f t="shared" ref="H16:M16" si="12">A58</f>
        <v>ET 232/L</v>
      </c>
      <c r="I16" s="29" t="str">
        <f t="shared" si="12"/>
        <v>Digital Electr &amp; Microprocessors</v>
      </c>
      <c r="J16" s="29" t="str">
        <f t="shared" si="12"/>
        <v>ET210</v>
      </c>
      <c r="K16" s="31">
        <f t="shared" si="12"/>
        <v>3</v>
      </c>
      <c r="L16" s="31">
        <f t="shared" si="12"/>
        <v>0</v>
      </c>
      <c r="M16" s="31">
        <f t="shared" si="12"/>
        <v>0</v>
      </c>
      <c r="N16" s="18"/>
      <c r="O16" s="12"/>
    </row>
    <row r="17" spans="1:15" ht="18" customHeight="1" x14ac:dyDescent="0.2">
      <c r="A17" s="134" t="s">
        <v>32</v>
      </c>
      <c r="B17" s="134" t="s">
        <v>50</v>
      </c>
      <c r="C17" s="3"/>
      <c r="D17" s="16">
        <f>SUM(D18:D19)</f>
        <v>6</v>
      </c>
      <c r="E17" s="23"/>
      <c r="F17" s="18"/>
      <c r="G17" s="18"/>
      <c r="H17" s="29" t="str">
        <f t="shared" ref="H17:M17" si="13">A57</f>
        <v>ET 220/L</v>
      </c>
      <c r="I17" s="29" t="str">
        <f t="shared" si="13"/>
        <v>Analog Electronics</v>
      </c>
      <c r="J17" s="29" t="str">
        <f t="shared" si="13"/>
        <v>ET210</v>
      </c>
      <c r="K17" s="31">
        <f t="shared" si="13"/>
        <v>4</v>
      </c>
      <c r="L17" s="31">
        <f t="shared" si="13"/>
        <v>0</v>
      </c>
      <c r="M17" s="31">
        <f t="shared" si="13"/>
        <v>0</v>
      </c>
      <c r="N17" s="18"/>
      <c r="O17" s="12"/>
    </row>
    <row r="18" spans="1:15" ht="18" customHeight="1" x14ac:dyDescent="0.2">
      <c r="A18" s="6" t="str">
        <f t="shared" ref="A18:F18" si="14">A51</f>
        <v>Humanities</v>
      </c>
      <c r="B18" s="6" t="str">
        <f t="shared" si="14"/>
        <v>SGR 4 (choice)</v>
      </c>
      <c r="C18" s="6">
        <f t="shared" si="14"/>
        <v>0</v>
      </c>
      <c r="D18" s="17">
        <f t="shared" si="14"/>
        <v>3</v>
      </c>
      <c r="E18" s="17">
        <f t="shared" si="14"/>
        <v>0</v>
      </c>
      <c r="F18" s="17">
        <f t="shared" si="14"/>
        <v>0</v>
      </c>
      <c r="G18" s="18"/>
      <c r="H18" s="29" t="str">
        <f t="shared" ref="H18:M18" si="15">A65</f>
        <v>ET 330/L</v>
      </c>
      <c r="I18" s="29" t="str">
        <f t="shared" si="15"/>
        <v>MicroControllers &amp; Networks</v>
      </c>
      <c r="J18" s="29" t="str">
        <f t="shared" si="15"/>
        <v>ET210</v>
      </c>
      <c r="K18" s="31">
        <f t="shared" si="15"/>
        <v>3</v>
      </c>
      <c r="L18" s="31">
        <f t="shared" si="15"/>
        <v>0</v>
      </c>
      <c r="M18" s="31">
        <f t="shared" si="15"/>
        <v>0</v>
      </c>
      <c r="N18" s="18"/>
      <c r="O18" s="12"/>
    </row>
    <row r="19" spans="1:15" ht="18" customHeight="1" x14ac:dyDescent="0.2">
      <c r="A19" s="6" t="str">
        <f t="shared" ref="A19:F19" si="16">A59</f>
        <v>Humanities</v>
      </c>
      <c r="B19" s="6" t="str">
        <f t="shared" si="16"/>
        <v>SGR 4 (choice)</v>
      </c>
      <c r="C19" s="6">
        <f t="shared" si="16"/>
        <v>0</v>
      </c>
      <c r="D19" s="17">
        <f t="shared" si="16"/>
        <v>3</v>
      </c>
      <c r="E19" s="17">
        <f t="shared" si="16"/>
        <v>0</v>
      </c>
      <c r="F19" s="17">
        <f t="shared" si="16"/>
        <v>0</v>
      </c>
      <c r="G19" s="18"/>
      <c r="H19" s="29" t="str">
        <f t="shared" ref="H19:M19" si="17">H64</f>
        <v>ET 380/L</v>
      </c>
      <c r="I19" s="29" t="str">
        <f t="shared" si="17"/>
        <v>Circuit Boards &amp; Design</v>
      </c>
      <c r="J19" s="29" t="str">
        <f t="shared" si="17"/>
        <v>ET320</v>
      </c>
      <c r="K19" s="31">
        <f t="shared" si="17"/>
        <v>3</v>
      </c>
      <c r="L19" s="31">
        <f t="shared" si="17"/>
        <v>0</v>
      </c>
      <c r="M19" s="31">
        <f t="shared" si="17"/>
        <v>0</v>
      </c>
      <c r="N19" s="18"/>
      <c r="O19" s="12"/>
    </row>
    <row r="20" spans="1:15" ht="18" customHeight="1" x14ac:dyDescent="0.2">
      <c r="A20" s="4"/>
      <c r="B20" s="4"/>
      <c r="C20" s="12"/>
      <c r="D20" s="18"/>
      <c r="E20" s="18"/>
      <c r="F20" s="18"/>
      <c r="G20" s="18"/>
      <c r="H20" s="29" t="str">
        <f t="shared" ref="H20:M20" si="18">A72</f>
        <v>ET 451/L</v>
      </c>
      <c r="I20" s="29" t="str">
        <f t="shared" si="18"/>
        <v>Industrial Controls &amp; PLCs</v>
      </c>
      <c r="J20" s="29" t="str">
        <f t="shared" si="18"/>
        <v>ET210</v>
      </c>
      <c r="K20" s="31">
        <f t="shared" si="18"/>
        <v>3</v>
      </c>
      <c r="L20" s="31">
        <f t="shared" si="18"/>
        <v>0</v>
      </c>
      <c r="M20" s="31">
        <f t="shared" si="18"/>
        <v>0</v>
      </c>
      <c r="N20" s="18"/>
      <c r="O20" s="12"/>
    </row>
    <row r="21" spans="1:15" ht="18" customHeight="1" x14ac:dyDescent="0.2">
      <c r="A21" s="134" t="s">
        <v>33</v>
      </c>
      <c r="B21" s="134" t="s">
        <v>51</v>
      </c>
      <c r="C21" s="3"/>
      <c r="D21" s="16">
        <f>D22</f>
        <v>3</v>
      </c>
      <c r="E21" s="23"/>
      <c r="F21" s="18"/>
      <c r="G21" s="18"/>
      <c r="H21" s="29" t="str">
        <f t="shared" ref="H21:M21" si="19">A53</f>
        <v>Elective</v>
      </c>
      <c r="I21" s="29" t="str">
        <f t="shared" si="19"/>
        <v>Technical Elective</v>
      </c>
      <c r="J21" s="29" t="str">
        <f t="shared" si="19"/>
        <v>Suggest CM130</v>
      </c>
      <c r="K21" s="31">
        <f t="shared" si="19"/>
        <v>3</v>
      </c>
      <c r="L21" s="31">
        <f t="shared" si="19"/>
        <v>0</v>
      </c>
      <c r="M21" s="31" t="str">
        <f t="shared" si="19"/>
        <v xml:space="preserve"> </v>
      </c>
      <c r="N21" s="18"/>
      <c r="O21" s="12"/>
    </row>
    <row r="22" spans="1:15" ht="18" customHeight="1" x14ac:dyDescent="0.2">
      <c r="A22" s="6" t="str">
        <f t="shared" ref="A22:F22" si="20">A50</f>
        <v>MATH 102</v>
      </c>
      <c r="B22" s="6" t="str">
        <f t="shared" si="20"/>
        <v>College Algebra (SGR 5)</v>
      </c>
      <c r="C22" s="6" t="str">
        <f t="shared" si="20"/>
        <v>or higher by placement</v>
      </c>
      <c r="D22" s="17">
        <f t="shared" si="20"/>
        <v>3</v>
      </c>
      <c r="E22" s="17">
        <f t="shared" si="20"/>
        <v>0</v>
      </c>
      <c r="F22" s="17">
        <f t="shared" si="20"/>
        <v>0</v>
      </c>
      <c r="G22" s="18"/>
      <c r="H22" s="29" t="str">
        <f t="shared" ref="H22:M22" si="21">A68</f>
        <v>Elective</v>
      </c>
      <c r="I22" s="29" t="str">
        <f t="shared" si="21"/>
        <v>Technical Elective</v>
      </c>
      <c r="J22" s="29" t="str">
        <f t="shared" si="21"/>
        <v xml:space="preserve"> </v>
      </c>
      <c r="K22" s="31">
        <f t="shared" si="21"/>
        <v>2</v>
      </c>
      <c r="L22" s="31">
        <f t="shared" si="21"/>
        <v>0</v>
      </c>
      <c r="M22" s="31" t="str">
        <f t="shared" si="21"/>
        <v xml:space="preserve"> </v>
      </c>
      <c r="N22" s="18"/>
      <c r="O22" s="12"/>
    </row>
    <row r="23" spans="1:15" ht="18" customHeight="1" x14ac:dyDescent="0.2">
      <c r="A23" s="4"/>
      <c r="B23" s="4"/>
      <c r="C23" s="12"/>
      <c r="D23" s="18"/>
      <c r="E23" s="18"/>
      <c r="F23" s="18"/>
      <c r="G23" s="18"/>
      <c r="H23" s="29" t="str">
        <f t="shared" ref="H23:M23" si="22">H65</f>
        <v>OM 494</v>
      </c>
      <c r="I23" s="29" t="str">
        <f t="shared" si="22"/>
        <v>Internship (Summer)</v>
      </c>
      <c r="J23" s="29" t="str">
        <f t="shared" si="22"/>
        <v>Consent</v>
      </c>
      <c r="K23" s="31">
        <f t="shared" si="22"/>
        <v>2</v>
      </c>
      <c r="L23" s="31" t="str">
        <f t="shared" si="22"/>
        <v xml:space="preserve"> </v>
      </c>
      <c r="M23" s="31" t="str">
        <f t="shared" si="22"/>
        <v xml:space="preserve"> </v>
      </c>
      <c r="N23" s="18"/>
      <c r="O23" s="12"/>
    </row>
    <row r="24" spans="1:15" ht="18" customHeight="1" x14ac:dyDescent="0.2">
      <c r="A24" s="134" t="s">
        <v>34</v>
      </c>
      <c r="B24" s="134" t="s">
        <v>52</v>
      </c>
      <c r="C24" s="3"/>
      <c r="D24" s="16">
        <f>SUM(D25:D26)</f>
        <v>8</v>
      </c>
      <c r="E24" s="23"/>
      <c r="F24" s="18"/>
      <c r="G24" s="18"/>
      <c r="H24" s="29" t="str">
        <f t="shared" ref="H24:M24" si="23">H72</f>
        <v>Elective</v>
      </c>
      <c r="I24" s="29" t="str">
        <f t="shared" si="23"/>
        <v>Technical Elective</v>
      </c>
      <c r="J24" s="55" t="str">
        <f t="shared" si="23"/>
        <v xml:space="preserve"> </v>
      </c>
      <c r="K24" s="31">
        <f t="shared" si="23"/>
        <v>3</v>
      </c>
      <c r="L24" s="31">
        <f t="shared" si="23"/>
        <v>0</v>
      </c>
      <c r="M24" s="31" t="str">
        <f t="shared" si="23"/>
        <v xml:space="preserve"> </v>
      </c>
      <c r="N24" s="18"/>
      <c r="O24" s="12"/>
    </row>
    <row r="25" spans="1:15" ht="18" customHeight="1" x14ac:dyDescent="0.2">
      <c r="A25" s="6" t="str">
        <f t="shared" ref="A25:F25" si="24">H47</f>
        <v>CHEM 106/L</v>
      </c>
      <c r="B25" s="6" t="str">
        <f t="shared" si="24"/>
        <v>Survey of Chemistry (SGR 6)</v>
      </c>
      <c r="C25" s="6" t="str">
        <f t="shared" si="24"/>
        <v>MATH102</v>
      </c>
      <c r="D25" s="17">
        <f t="shared" si="24"/>
        <v>4</v>
      </c>
      <c r="E25" s="17">
        <f t="shared" si="24"/>
        <v>0</v>
      </c>
      <c r="F25" s="17">
        <f t="shared" si="24"/>
        <v>0</v>
      </c>
      <c r="G25" s="18"/>
      <c r="H25" s="177" t="s">
        <v>70</v>
      </c>
      <c r="I25" s="29"/>
      <c r="J25" s="30"/>
      <c r="K25" s="178">
        <f>SUM(K26:K29)</f>
        <v>12</v>
      </c>
      <c r="L25" s="31"/>
      <c r="M25" s="31"/>
      <c r="N25" s="18"/>
      <c r="O25" s="12"/>
    </row>
    <row r="26" spans="1:15" ht="18" customHeight="1" x14ac:dyDescent="0.2">
      <c r="A26" s="6" t="str">
        <f t="shared" ref="A26:F26" si="25">A60</f>
        <v>PHYS 101/L</v>
      </c>
      <c r="B26" s="6" t="str">
        <f t="shared" si="25"/>
        <v>Survey of Physics (SGR 6)</v>
      </c>
      <c r="C26" s="6">
        <f t="shared" si="25"/>
        <v>0</v>
      </c>
      <c r="D26" s="17">
        <f t="shared" si="25"/>
        <v>4</v>
      </c>
      <c r="E26" s="17">
        <f t="shared" si="25"/>
        <v>0</v>
      </c>
      <c r="F26" s="17">
        <f t="shared" si="25"/>
        <v>0</v>
      </c>
      <c r="G26" s="18"/>
      <c r="H26" s="33" t="str">
        <f t="shared" ref="H26:M26" si="26">H57</f>
        <v>MGMT 325</v>
      </c>
      <c r="I26" s="33" t="str">
        <f t="shared" si="26"/>
        <v>Mgt Information Systems</v>
      </c>
      <c r="J26" s="33">
        <f t="shared" si="26"/>
        <v>0</v>
      </c>
      <c r="K26" s="34">
        <f t="shared" si="26"/>
        <v>3</v>
      </c>
      <c r="L26" s="34">
        <f t="shared" si="26"/>
        <v>0</v>
      </c>
      <c r="M26" s="34">
        <f t="shared" si="26"/>
        <v>0</v>
      </c>
      <c r="N26" s="18"/>
      <c r="O26" s="12"/>
    </row>
    <row r="27" spans="1:15" ht="18" customHeight="1" x14ac:dyDescent="0.2">
      <c r="A27" s="4"/>
      <c r="B27" s="4"/>
      <c r="C27" s="12"/>
      <c r="D27" s="18"/>
      <c r="E27" s="18"/>
      <c r="F27" s="18"/>
      <c r="G27" s="18"/>
      <c r="H27" s="29" t="str">
        <f t="shared" ref="H27:M27" si="27">A67</f>
        <v>MGMT 360</v>
      </c>
      <c r="I27" s="29" t="str">
        <f t="shared" si="27"/>
        <v>Organization &amp; Management</v>
      </c>
      <c r="J27" s="29">
        <f t="shared" si="27"/>
        <v>0</v>
      </c>
      <c r="K27" s="31">
        <f t="shared" si="27"/>
        <v>3</v>
      </c>
      <c r="L27" s="31">
        <f t="shared" si="27"/>
        <v>0</v>
      </c>
      <c r="M27" s="31">
        <f t="shared" si="27"/>
        <v>0</v>
      </c>
      <c r="N27" s="18"/>
      <c r="O27" s="12"/>
    </row>
    <row r="28" spans="1:15" ht="18" customHeight="1" x14ac:dyDescent="0.2">
      <c r="A28" s="4"/>
      <c r="B28" s="4"/>
      <c r="C28" s="43"/>
      <c r="D28" s="44"/>
      <c r="E28" s="44"/>
      <c r="F28" s="44"/>
      <c r="G28" s="18"/>
      <c r="H28" s="29" t="str">
        <f t="shared" ref="H28:M28" si="28">H71</f>
        <v>MGMT 310</v>
      </c>
      <c r="I28" s="29" t="str">
        <f t="shared" si="28"/>
        <v>Business Finance</v>
      </c>
      <c r="J28" s="29">
        <f t="shared" si="28"/>
        <v>0</v>
      </c>
      <c r="K28" s="31">
        <f t="shared" si="28"/>
        <v>3</v>
      </c>
      <c r="L28" s="31">
        <f t="shared" si="28"/>
        <v>0</v>
      </c>
      <c r="M28" s="31">
        <f t="shared" si="28"/>
        <v>0</v>
      </c>
      <c r="N28" s="18"/>
      <c r="O28" s="12"/>
    </row>
    <row r="29" spans="1:15" ht="18" customHeight="1" x14ac:dyDescent="0.2">
      <c r="A29" s="5" t="s">
        <v>46</v>
      </c>
      <c r="B29" s="5"/>
      <c r="C29" s="3"/>
      <c r="D29" s="44" t="s">
        <v>1</v>
      </c>
      <c r="E29" s="32"/>
      <c r="F29" s="18"/>
      <c r="G29" s="18"/>
      <c r="H29" s="29" t="str">
        <f t="shared" ref="H29:M29" si="29">H73</f>
        <v>MGMT 460</v>
      </c>
      <c r="I29" s="29" t="str">
        <f t="shared" si="29"/>
        <v>Human Resource Mgt</v>
      </c>
      <c r="J29" s="29">
        <f t="shared" si="29"/>
        <v>0</v>
      </c>
      <c r="K29" s="31">
        <f t="shared" si="29"/>
        <v>3</v>
      </c>
      <c r="L29" s="31">
        <f t="shared" si="29"/>
        <v>0</v>
      </c>
      <c r="M29" s="31">
        <f t="shared" si="29"/>
        <v>0</v>
      </c>
      <c r="N29" s="18"/>
      <c r="O29" s="12"/>
    </row>
    <row r="30" spans="1:15" ht="18" customHeight="1" x14ac:dyDescent="0.2">
      <c r="A30" s="4"/>
      <c r="B30" s="4"/>
      <c r="C30" s="43"/>
      <c r="D30" s="44"/>
      <c r="E30" s="44"/>
      <c r="F30" s="44"/>
      <c r="G30" s="18"/>
      <c r="H30" s="29"/>
      <c r="I30" s="29"/>
      <c r="J30" s="30"/>
      <c r="K30" s="31"/>
      <c r="L30" s="31"/>
      <c r="M30" s="31"/>
      <c r="N30" s="18"/>
      <c r="O30" s="12"/>
    </row>
    <row r="31" spans="1:15" ht="18" customHeight="1" x14ac:dyDescent="0.2">
      <c r="A31" s="7" t="s">
        <v>28</v>
      </c>
      <c r="B31" s="7" t="s">
        <v>38</v>
      </c>
      <c r="C31" s="13"/>
      <c r="D31" s="19">
        <v>2</v>
      </c>
      <c r="E31" s="24"/>
      <c r="F31" s="21"/>
      <c r="G31" s="18"/>
      <c r="H31" s="177" t="s">
        <v>71</v>
      </c>
      <c r="I31" s="29"/>
      <c r="J31" s="30"/>
      <c r="K31" s="178">
        <f>SUM(K32:K38)</f>
        <v>16</v>
      </c>
      <c r="L31" s="31"/>
      <c r="M31" s="31"/>
      <c r="N31" s="18"/>
      <c r="O31" s="12"/>
    </row>
    <row r="32" spans="1:15" ht="18" customHeight="1" x14ac:dyDescent="0.2">
      <c r="A32" s="8" t="str">
        <f t="shared" ref="A32:F32" si="30">A49</f>
        <v>GE109/L</v>
      </c>
      <c r="B32" s="8" t="str">
        <f t="shared" si="30"/>
        <v>First Year Seminar/Lab (IGR 1)</v>
      </c>
      <c r="C32" s="8">
        <f t="shared" si="30"/>
        <v>0</v>
      </c>
      <c r="D32" s="20">
        <f t="shared" si="30"/>
        <v>2</v>
      </c>
      <c r="E32" s="20">
        <f t="shared" si="30"/>
        <v>0</v>
      </c>
      <c r="F32" s="20">
        <f t="shared" si="30"/>
        <v>0</v>
      </c>
      <c r="G32" s="18"/>
      <c r="H32" s="33" t="str">
        <f t="shared" ref="H32:M32" si="31">A52</f>
        <v>GE121</v>
      </c>
      <c r="I32" s="33" t="str">
        <f t="shared" si="31"/>
        <v>Engineering Design Graphics I</v>
      </c>
      <c r="J32" s="33" t="str">
        <f t="shared" si="31"/>
        <v>co-req one MATH except 021,101,100T</v>
      </c>
      <c r="K32" s="34">
        <f t="shared" si="31"/>
        <v>1</v>
      </c>
      <c r="L32" s="34">
        <f t="shared" si="31"/>
        <v>0</v>
      </c>
      <c r="M32" s="34">
        <f t="shared" si="31"/>
        <v>0</v>
      </c>
      <c r="N32" s="18"/>
      <c r="O32" s="12"/>
    </row>
    <row r="33" spans="1:15" ht="18" customHeight="1" x14ac:dyDescent="0.2">
      <c r="A33" s="9"/>
      <c r="B33" s="9"/>
      <c r="C33" s="14"/>
      <c r="D33" s="21"/>
      <c r="E33" s="21"/>
      <c r="F33" s="21"/>
      <c r="G33" s="18"/>
      <c r="H33" s="29" t="str">
        <f t="shared" ref="H33:M33" si="32">H48</f>
        <v>MATH 121/L</v>
      </c>
      <c r="I33" s="29" t="str">
        <f t="shared" si="32"/>
        <v xml:space="preserve">Survey of Calculus </v>
      </c>
      <c r="J33" s="29" t="str">
        <f t="shared" si="32"/>
        <v>MATH102</v>
      </c>
      <c r="K33" s="31">
        <f t="shared" si="32"/>
        <v>5</v>
      </c>
      <c r="L33" s="31">
        <f t="shared" si="32"/>
        <v>0</v>
      </c>
      <c r="M33" s="31">
        <f t="shared" si="32"/>
        <v>0</v>
      </c>
      <c r="N33" s="18"/>
      <c r="O33" s="12"/>
    </row>
    <row r="34" spans="1:15" ht="18" customHeight="1" x14ac:dyDescent="0.2">
      <c r="A34" s="7" t="s">
        <v>29</v>
      </c>
      <c r="B34" s="7" t="s">
        <v>39</v>
      </c>
      <c r="C34" s="13"/>
      <c r="D34" s="19">
        <f>D35</f>
        <v>3</v>
      </c>
      <c r="E34" s="24"/>
      <c r="F34" s="21"/>
      <c r="G34" s="18"/>
      <c r="H34" s="29" t="str">
        <f t="shared" ref="H34:M34" si="33">A54</f>
        <v>GE 123</v>
      </c>
      <c r="I34" s="29" t="str">
        <f t="shared" si="33"/>
        <v>Computer Aided Design</v>
      </c>
      <c r="J34" s="29" t="str">
        <f t="shared" si="33"/>
        <v>GE 121</v>
      </c>
      <c r="K34" s="31">
        <f t="shared" si="33"/>
        <v>1</v>
      </c>
      <c r="L34" s="31">
        <f t="shared" si="33"/>
        <v>0</v>
      </c>
      <c r="M34" s="31">
        <f t="shared" si="33"/>
        <v>0</v>
      </c>
      <c r="N34" s="18"/>
      <c r="O34" s="12"/>
    </row>
    <row r="35" spans="1:15" ht="18" customHeight="1" x14ac:dyDescent="0.2">
      <c r="A35" s="8" t="str">
        <f t="shared" ref="A35:F35" si="34">H61</f>
        <v>GE 231</v>
      </c>
      <c r="B35" s="8" t="str">
        <f t="shared" si="34"/>
        <v>Tech, Society &amp; Ethics (IGR 2)</v>
      </c>
      <c r="C35" s="8" t="str">
        <f t="shared" si="34"/>
        <v>summer/online</v>
      </c>
      <c r="D35" s="20">
        <f t="shared" si="34"/>
        <v>3</v>
      </c>
      <c r="E35" s="20">
        <f t="shared" si="34"/>
        <v>0</v>
      </c>
      <c r="F35" s="20">
        <f t="shared" si="34"/>
        <v>0</v>
      </c>
      <c r="G35" s="18"/>
      <c r="H35" s="29" t="str">
        <f t="shared" ref="H35:M35" si="35">H54</f>
        <v>ACCT 210</v>
      </c>
      <c r="I35" s="29" t="str">
        <f t="shared" si="35"/>
        <v>Priniciples of Accounting I</v>
      </c>
      <c r="J35" s="29">
        <f t="shared" si="35"/>
        <v>0</v>
      </c>
      <c r="K35" s="31">
        <f t="shared" si="35"/>
        <v>3</v>
      </c>
      <c r="L35" s="31">
        <f t="shared" si="35"/>
        <v>0</v>
      </c>
      <c r="M35" s="31">
        <f t="shared" si="35"/>
        <v>0</v>
      </c>
      <c r="N35" s="18"/>
      <c r="O35" s="12"/>
    </row>
    <row r="36" spans="1:15" ht="18" customHeight="1" x14ac:dyDescent="0.2">
      <c r="A36" s="9"/>
      <c r="B36" s="9"/>
      <c r="C36" s="14"/>
      <c r="D36" s="21"/>
      <c r="E36" s="21"/>
      <c r="F36" s="21"/>
      <c r="G36" s="18"/>
      <c r="H36" s="29" t="str">
        <f t="shared" ref="H36:M36" si="36">H58</f>
        <v>STAT 281</v>
      </c>
      <c r="I36" s="29" t="str">
        <f t="shared" si="36"/>
        <v>Intro to Statistics</v>
      </c>
      <c r="J36" s="29" t="str">
        <f t="shared" si="36"/>
        <v xml:space="preserve">MATH102 </v>
      </c>
      <c r="K36" s="31">
        <f t="shared" si="36"/>
        <v>3</v>
      </c>
      <c r="L36" s="31">
        <f t="shared" si="36"/>
        <v>0</v>
      </c>
      <c r="M36" s="31">
        <f t="shared" si="36"/>
        <v>0</v>
      </c>
      <c r="N36" s="18"/>
      <c r="O36" s="12"/>
    </row>
    <row r="37" spans="1:15" ht="18" customHeight="1" x14ac:dyDescent="0.2">
      <c r="A37" s="7" t="s">
        <v>40</v>
      </c>
      <c r="B37" s="7"/>
      <c r="C37" s="13"/>
      <c r="D37" s="180" t="s">
        <v>1</v>
      </c>
      <c r="E37" s="24"/>
      <c r="F37" s="21"/>
      <c r="G37" s="18"/>
      <c r="H37" s="29" t="str">
        <f t="shared" ref="H37:M37" si="37">A64</f>
        <v>ACCT 211</v>
      </c>
      <c r="I37" s="29" t="str">
        <f t="shared" si="37"/>
        <v>Priniciples of Accounting II</v>
      </c>
      <c r="J37" s="29" t="str">
        <f t="shared" si="37"/>
        <v>ACCT210</v>
      </c>
      <c r="K37" s="31">
        <f t="shared" si="37"/>
        <v>3</v>
      </c>
      <c r="L37" s="31">
        <f t="shared" si="37"/>
        <v>0</v>
      </c>
      <c r="M37" s="31">
        <f t="shared" si="37"/>
        <v>0</v>
      </c>
      <c r="N37" s="18"/>
      <c r="O37" s="12"/>
    </row>
    <row r="38" spans="1:15" ht="18" customHeight="1" x14ac:dyDescent="0.2">
      <c r="A38" s="47" t="str">
        <f t="shared" ref="A38:F38" si="38">H55</f>
        <v>ECON 202</v>
      </c>
      <c r="B38" s="47" t="str">
        <f t="shared" si="38"/>
        <v>Principles of Macroeconomics (SGR 3, G)</v>
      </c>
      <c r="C38" s="47" t="str">
        <f t="shared" si="38"/>
        <v>meets Globalization (G)</v>
      </c>
      <c r="D38" s="48"/>
      <c r="E38" s="48">
        <f t="shared" si="38"/>
        <v>0</v>
      </c>
      <c r="F38" s="48">
        <f t="shared" si="38"/>
        <v>0</v>
      </c>
      <c r="G38" s="18"/>
      <c r="H38" s="29"/>
      <c r="I38" s="29"/>
      <c r="J38" s="29"/>
      <c r="K38" s="31"/>
      <c r="L38" s="31"/>
      <c r="M38" s="31"/>
      <c r="N38" s="18"/>
      <c r="O38" s="12"/>
    </row>
    <row r="39" spans="1:15" ht="18" customHeight="1" x14ac:dyDescent="0.2">
      <c r="A39" s="9"/>
      <c r="B39" s="9"/>
      <c r="C39" s="14"/>
      <c r="D39" s="21"/>
      <c r="E39" s="21"/>
      <c r="F39" s="21"/>
      <c r="J39" s="129" t="s">
        <v>107</v>
      </c>
      <c r="K39" s="130">
        <f>SUM(D6+D10+D13+D17+D21+D24+D31+D34+K5+K25+K31)</f>
        <v>120</v>
      </c>
      <c r="N39" s="18"/>
      <c r="O39" s="12"/>
    </row>
    <row r="40" spans="1:15" ht="18" customHeight="1" x14ac:dyDescent="0.2">
      <c r="A40" s="7" t="s">
        <v>41</v>
      </c>
      <c r="B40" s="7"/>
      <c r="C40" s="13"/>
      <c r="D40" s="180"/>
      <c r="E40" s="24"/>
      <c r="F40" s="21"/>
      <c r="N40" s="18"/>
      <c r="O40" s="12"/>
    </row>
    <row r="41" spans="1:15" ht="18" customHeight="1" x14ac:dyDescent="0.25">
      <c r="A41" s="10" t="str">
        <f t="shared" ref="A41:F41" si="39">H70</f>
        <v>OM 471/L</v>
      </c>
      <c r="B41" s="10" t="str">
        <f t="shared" si="39"/>
        <v>Capstone Experience (AW)</v>
      </c>
      <c r="C41" s="10" t="str">
        <f t="shared" si="39"/>
        <v>OM469, meets Advanced Writing (AW)</v>
      </c>
      <c r="D41" s="22"/>
      <c r="E41" s="22">
        <f t="shared" si="39"/>
        <v>0</v>
      </c>
      <c r="F41" s="22">
        <f t="shared" si="39"/>
        <v>0</v>
      </c>
      <c r="H41" s="51"/>
      <c r="I41" s="52"/>
    </row>
    <row r="42" spans="1:15" ht="18" customHeight="1" x14ac:dyDescent="0.3">
      <c r="H42" s="56"/>
      <c r="I42" s="56"/>
      <c r="J42" s="56"/>
      <c r="K42" s="56"/>
      <c r="L42" s="56"/>
      <c r="M42" s="56"/>
      <c r="N42" s="37"/>
      <c r="O42" s="37"/>
    </row>
    <row r="43" spans="1:15" ht="18" customHeight="1" x14ac:dyDescent="0.25">
      <c r="A43" s="38"/>
      <c r="D43" s="126" t="s">
        <v>26</v>
      </c>
      <c r="E43" s="51"/>
      <c r="F43" s="51"/>
      <c r="G43" s="51"/>
      <c r="H43" s="205"/>
      <c r="I43" s="205"/>
      <c r="J43" s="205"/>
      <c r="K43" s="205"/>
      <c r="L43" s="205"/>
      <c r="M43" s="205"/>
      <c r="N43" s="37"/>
      <c r="O43" s="37"/>
    </row>
    <row r="44" spans="1:15" ht="18" customHeight="1" x14ac:dyDescent="0.3">
      <c r="A44" s="205" t="s">
        <v>211</v>
      </c>
      <c r="B44" s="205"/>
      <c r="C44" s="205"/>
      <c r="D44" s="205"/>
      <c r="E44" s="205"/>
      <c r="F44" s="205"/>
      <c r="G44" s="205"/>
      <c r="H44" s="205"/>
      <c r="I44" s="205"/>
      <c r="J44" s="56"/>
      <c r="K44" s="56"/>
      <c r="L44" s="56"/>
      <c r="M44" s="56"/>
      <c r="N44" s="35"/>
    </row>
    <row r="45" spans="1:15" ht="18" customHeight="1" x14ac:dyDescent="0.3">
      <c r="A45" s="127" t="s">
        <v>0</v>
      </c>
      <c r="B45" s="171"/>
      <c r="C45" s="205" t="s">
        <v>152</v>
      </c>
      <c r="D45" s="205"/>
      <c r="E45" s="205"/>
      <c r="F45" s="205"/>
      <c r="G45" s="205"/>
      <c r="H45" s="56"/>
      <c r="I45" s="56"/>
      <c r="J45" s="56"/>
      <c r="K45" s="56"/>
      <c r="L45" s="56"/>
      <c r="M45" s="56"/>
      <c r="N45" s="35"/>
    </row>
    <row r="46" spans="1:15" ht="18" customHeight="1" x14ac:dyDescent="0.3">
      <c r="A46" s="127" t="s">
        <v>151</v>
      </c>
      <c r="B46" s="172"/>
      <c r="C46" s="56"/>
      <c r="D46" s="56"/>
      <c r="E46" s="56"/>
      <c r="F46" s="56"/>
      <c r="G46" s="56"/>
      <c r="H46" s="136" t="s">
        <v>57</v>
      </c>
      <c r="I46" s="60"/>
      <c r="J46" s="46" t="s">
        <v>69</v>
      </c>
      <c r="K46" s="46" t="s">
        <v>53</v>
      </c>
      <c r="L46" s="46" t="s">
        <v>54</v>
      </c>
      <c r="M46" s="46" t="s">
        <v>3</v>
      </c>
      <c r="N46" s="35"/>
    </row>
    <row r="47" spans="1:15" ht="18" customHeight="1" x14ac:dyDescent="0.2">
      <c r="A47" s="136" t="s">
        <v>56</v>
      </c>
      <c r="B47" s="58"/>
      <c r="C47" s="46" t="s">
        <v>69</v>
      </c>
      <c r="D47" s="46" t="s">
        <v>53</v>
      </c>
      <c r="E47" s="139" t="s">
        <v>54</v>
      </c>
      <c r="F47" s="140" t="s">
        <v>3</v>
      </c>
      <c r="G47" s="59"/>
      <c r="H47" s="61" t="s">
        <v>5</v>
      </c>
      <c r="I47" s="61" t="s">
        <v>121</v>
      </c>
      <c r="J47" s="64" t="s">
        <v>58</v>
      </c>
      <c r="K47" s="65">
        <v>4</v>
      </c>
      <c r="L47" s="63"/>
      <c r="M47" s="63"/>
      <c r="N47" s="38"/>
      <c r="O47" s="37"/>
    </row>
    <row r="48" spans="1:15" ht="18" customHeight="1" x14ac:dyDescent="0.2">
      <c r="A48" s="61" t="s">
        <v>72</v>
      </c>
      <c r="B48" s="61" t="s">
        <v>4</v>
      </c>
      <c r="C48" s="62" t="s">
        <v>142</v>
      </c>
      <c r="D48" s="63">
        <v>3</v>
      </c>
      <c r="E48" s="63"/>
      <c r="F48" s="63"/>
      <c r="G48" s="35"/>
      <c r="H48" s="66" t="s">
        <v>6</v>
      </c>
      <c r="I48" s="67" t="s">
        <v>95</v>
      </c>
      <c r="J48" s="64" t="s">
        <v>58</v>
      </c>
      <c r="K48" s="65">
        <v>5</v>
      </c>
      <c r="L48" s="63"/>
      <c r="M48" s="63"/>
      <c r="N48" s="37"/>
      <c r="O48" s="37"/>
    </row>
    <row r="49" spans="1:15" ht="18" customHeight="1" x14ac:dyDescent="0.2">
      <c r="A49" s="8" t="s">
        <v>73</v>
      </c>
      <c r="B49" s="8" t="s">
        <v>74</v>
      </c>
      <c r="C49" s="141"/>
      <c r="D49" s="21">
        <v>2</v>
      </c>
      <c r="E49" s="63"/>
      <c r="F49" s="63"/>
      <c r="G49" s="35"/>
      <c r="H49" s="61" t="s">
        <v>9</v>
      </c>
      <c r="I49" s="61" t="s">
        <v>195</v>
      </c>
      <c r="J49" s="64"/>
      <c r="K49" s="65">
        <v>3</v>
      </c>
      <c r="L49" s="63"/>
      <c r="M49" s="63"/>
      <c r="N49" s="37"/>
      <c r="O49" s="37"/>
    </row>
    <row r="50" spans="1:15" ht="18" customHeight="1" x14ac:dyDescent="0.2">
      <c r="A50" s="61" t="s">
        <v>7</v>
      </c>
      <c r="B50" s="61" t="s">
        <v>8</v>
      </c>
      <c r="C50" s="68" t="s">
        <v>141</v>
      </c>
      <c r="D50" s="63">
        <v>3</v>
      </c>
      <c r="E50" s="63"/>
      <c r="F50" s="63"/>
      <c r="G50" s="35"/>
      <c r="H50" s="160" t="s">
        <v>93</v>
      </c>
      <c r="I50" s="100" t="s">
        <v>94</v>
      </c>
      <c r="J50" s="64" t="s">
        <v>58</v>
      </c>
      <c r="K50" s="102">
        <v>4</v>
      </c>
      <c r="L50" s="63"/>
      <c r="M50" s="63"/>
      <c r="N50" s="37"/>
      <c r="O50" s="37"/>
    </row>
    <row r="51" spans="1:15" ht="18" customHeight="1" x14ac:dyDescent="0.2">
      <c r="A51" s="61" t="s">
        <v>108</v>
      </c>
      <c r="B51" s="61" t="s">
        <v>109</v>
      </c>
      <c r="C51" s="142"/>
      <c r="D51" s="63">
        <v>3</v>
      </c>
      <c r="E51" s="63"/>
      <c r="F51" s="63"/>
      <c r="G51" s="35"/>
      <c r="H51" s="78"/>
      <c r="I51" s="78"/>
      <c r="J51" s="144"/>
      <c r="K51" s="76">
        <f>SUM(K47:K50)</f>
        <v>16</v>
      </c>
      <c r="L51" s="130">
        <f>SUM(L47:L50)</f>
        <v>0</v>
      </c>
      <c r="M51" s="35"/>
      <c r="N51" s="37"/>
      <c r="O51" s="37"/>
    </row>
    <row r="52" spans="1:15" ht="18" customHeight="1" x14ac:dyDescent="0.2">
      <c r="A52" s="67" t="s">
        <v>75</v>
      </c>
      <c r="B52" s="67" t="s">
        <v>76</v>
      </c>
      <c r="C52" s="143" t="s">
        <v>147</v>
      </c>
      <c r="D52" s="65">
        <v>1</v>
      </c>
      <c r="E52" s="63"/>
      <c r="F52" s="63"/>
      <c r="G52" s="35"/>
      <c r="H52" s="78"/>
      <c r="I52" s="78"/>
      <c r="J52" s="144"/>
      <c r="K52" s="84"/>
      <c r="L52" s="35"/>
      <c r="M52" s="35"/>
      <c r="N52" s="37"/>
      <c r="O52" s="37"/>
    </row>
    <row r="53" spans="1:15" ht="18" customHeight="1" x14ac:dyDescent="0.2">
      <c r="A53" s="70" t="s">
        <v>144</v>
      </c>
      <c r="B53" s="71" t="s">
        <v>104</v>
      </c>
      <c r="C53" s="267" t="s">
        <v>193</v>
      </c>
      <c r="D53" s="63">
        <v>3</v>
      </c>
      <c r="E53" s="63"/>
      <c r="F53" s="63" t="s">
        <v>1</v>
      </c>
      <c r="G53" s="35"/>
      <c r="H53" s="137" t="s">
        <v>97</v>
      </c>
      <c r="I53" s="81"/>
      <c r="J53" s="144"/>
      <c r="K53" s="84"/>
      <c r="L53" s="35"/>
      <c r="M53" s="35"/>
      <c r="N53" s="37"/>
      <c r="O53" s="37"/>
    </row>
    <row r="54" spans="1:15" ht="18" customHeight="1" x14ac:dyDescent="0.2">
      <c r="A54" s="74" t="s">
        <v>150</v>
      </c>
      <c r="B54" s="74" t="s">
        <v>96</v>
      </c>
      <c r="C54" s="266" t="s">
        <v>37</v>
      </c>
      <c r="D54" s="35">
        <v>1</v>
      </c>
      <c r="E54" s="35"/>
      <c r="F54" s="35"/>
      <c r="G54" s="35"/>
      <c r="H54" s="67" t="s">
        <v>10</v>
      </c>
      <c r="I54" s="67" t="s">
        <v>98</v>
      </c>
      <c r="J54" s="64"/>
      <c r="K54" s="65">
        <v>3</v>
      </c>
      <c r="L54" s="63"/>
      <c r="M54" s="63"/>
      <c r="N54" s="37"/>
      <c r="O54" s="37"/>
    </row>
    <row r="55" spans="1:15" ht="18" customHeight="1" x14ac:dyDescent="0.2">
      <c r="A55" s="74"/>
      <c r="B55" s="74"/>
      <c r="C55" s="146"/>
      <c r="D55" s="76">
        <f>SUM(D48:D54)</f>
        <v>16</v>
      </c>
      <c r="E55" s="35"/>
      <c r="F55" s="35"/>
      <c r="G55" s="35"/>
      <c r="H55" s="61" t="s">
        <v>36</v>
      </c>
      <c r="I55" s="61" t="s">
        <v>196</v>
      </c>
      <c r="J55" s="192" t="s">
        <v>188</v>
      </c>
      <c r="K55" s="65">
        <v>3</v>
      </c>
      <c r="L55" s="63"/>
      <c r="M55" s="63"/>
      <c r="N55" s="37"/>
      <c r="O55" s="37"/>
    </row>
    <row r="56" spans="1:15" ht="18" customHeight="1" x14ac:dyDescent="0.2">
      <c r="A56" s="136" t="s">
        <v>77</v>
      </c>
      <c r="B56" s="147"/>
      <c r="C56" s="107"/>
      <c r="D56" s="148"/>
      <c r="E56" s="35"/>
      <c r="F56" s="35"/>
      <c r="G56" s="35"/>
      <c r="H56" s="149" t="s">
        <v>13</v>
      </c>
      <c r="I56" s="61" t="s">
        <v>80</v>
      </c>
      <c r="J56" s="64" t="s">
        <v>110</v>
      </c>
      <c r="K56" s="65">
        <v>3</v>
      </c>
      <c r="L56" s="63"/>
      <c r="M56" s="63"/>
      <c r="N56" s="37"/>
      <c r="O56" s="37"/>
    </row>
    <row r="57" spans="1:15" ht="18" customHeight="1" x14ac:dyDescent="0.2">
      <c r="A57" s="71" t="s">
        <v>192</v>
      </c>
      <c r="B57" s="70" t="s">
        <v>137</v>
      </c>
      <c r="C57" s="64" t="s">
        <v>129</v>
      </c>
      <c r="D57" s="65">
        <v>4</v>
      </c>
      <c r="E57" s="63"/>
      <c r="F57" s="63"/>
      <c r="G57" s="85"/>
      <c r="H57" s="151" t="s">
        <v>42</v>
      </c>
      <c r="I57" s="152" t="s">
        <v>99</v>
      </c>
      <c r="J57" s="64"/>
      <c r="K57" s="65">
        <v>3</v>
      </c>
      <c r="L57" s="63"/>
      <c r="M57" s="63"/>
      <c r="N57" s="37"/>
      <c r="O57" s="37"/>
    </row>
    <row r="58" spans="1:15" ht="18" customHeight="1" x14ac:dyDescent="0.2">
      <c r="A58" s="71" t="s">
        <v>78</v>
      </c>
      <c r="B58" s="96" t="s">
        <v>79</v>
      </c>
      <c r="C58" s="64" t="s">
        <v>129</v>
      </c>
      <c r="D58" s="65">
        <v>3</v>
      </c>
      <c r="E58" s="63"/>
      <c r="F58" s="63"/>
      <c r="G58" s="35"/>
      <c r="H58" s="67" t="s">
        <v>14</v>
      </c>
      <c r="I58" s="67" t="s">
        <v>15</v>
      </c>
      <c r="J58" s="64" t="s">
        <v>126</v>
      </c>
      <c r="K58" s="65">
        <v>3</v>
      </c>
      <c r="L58" s="63"/>
      <c r="M58" s="63"/>
      <c r="N58" s="37"/>
      <c r="O58" s="37"/>
    </row>
    <row r="59" spans="1:15" ht="18" customHeight="1" x14ac:dyDescent="0.2">
      <c r="A59" s="61" t="s">
        <v>108</v>
      </c>
      <c r="B59" s="150" t="s">
        <v>109</v>
      </c>
      <c r="C59" s="141"/>
      <c r="D59" s="65">
        <v>3</v>
      </c>
      <c r="E59" s="63"/>
      <c r="F59" s="63"/>
      <c r="G59" s="35"/>
      <c r="H59" s="74"/>
      <c r="I59" s="74"/>
      <c r="J59" s="154"/>
      <c r="K59" s="76">
        <f>SUM(K54:K58)</f>
        <v>15</v>
      </c>
      <c r="L59" s="91"/>
      <c r="M59" s="92"/>
      <c r="N59" s="37"/>
      <c r="O59" s="37"/>
    </row>
    <row r="60" spans="1:15" ht="18" customHeight="1" x14ac:dyDescent="0.2">
      <c r="A60" s="61" t="s">
        <v>111</v>
      </c>
      <c r="B60" s="150" t="s">
        <v>112</v>
      </c>
      <c r="C60" s="141"/>
      <c r="D60" s="65">
        <v>4</v>
      </c>
      <c r="E60" s="63"/>
      <c r="F60" s="63"/>
      <c r="G60" s="35"/>
      <c r="H60" s="288" t="s">
        <v>16</v>
      </c>
      <c r="I60" s="288"/>
      <c r="J60" s="156"/>
      <c r="K60" s="80"/>
      <c r="L60" s="35"/>
      <c r="M60" s="35"/>
      <c r="N60" s="37"/>
      <c r="O60" s="37"/>
    </row>
    <row r="61" spans="1:15" ht="18" customHeight="1" x14ac:dyDescent="0.2">
      <c r="A61" s="150" t="s">
        <v>122</v>
      </c>
      <c r="B61" s="153" t="s">
        <v>123</v>
      </c>
      <c r="C61" s="141"/>
      <c r="D61" s="65">
        <v>3</v>
      </c>
      <c r="E61" s="63"/>
      <c r="F61" s="63"/>
      <c r="G61" s="35"/>
      <c r="H61" s="8" t="s">
        <v>21</v>
      </c>
      <c r="I61" s="8" t="s">
        <v>35</v>
      </c>
      <c r="J61" s="64" t="s">
        <v>143</v>
      </c>
      <c r="K61" s="65">
        <v>3</v>
      </c>
      <c r="L61" s="63"/>
      <c r="M61" s="63"/>
      <c r="N61" s="37"/>
      <c r="O61" s="37"/>
    </row>
    <row r="62" spans="1:15" ht="18" customHeight="1" x14ac:dyDescent="0.2">
      <c r="A62" s="74"/>
      <c r="B62" s="181"/>
      <c r="C62" s="155"/>
      <c r="D62" s="76">
        <f>SUM(D57:D61)</f>
        <v>17</v>
      </c>
      <c r="E62" s="35"/>
      <c r="F62" s="35"/>
      <c r="G62" s="35"/>
      <c r="H62" s="98" t="s">
        <v>113</v>
      </c>
      <c r="I62" s="235" t="s">
        <v>208</v>
      </c>
      <c r="J62" s="64" t="s">
        <v>189</v>
      </c>
      <c r="K62" s="65">
        <v>3</v>
      </c>
      <c r="L62" s="63"/>
      <c r="M62" s="63"/>
      <c r="N62" s="38"/>
      <c r="O62" s="37"/>
    </row>
    <row r="63" spans="1:15" ht="18" customHeight="1" x14ac:dyDescent="0.2">
      <c r="A63" s="288" t="s">
        <v>81</v>
      </c>
      <c r="B63" s="288"/>
      <c r="C63" s="156"/>
      <c r="D63" s="84"/>
      <c r="E63" s="35"/>
      <c r="F63" s="35"/>
      <c r="G63" s="93"/>
      <c r="H63" s="98" t="s">
        <v>89</v>
      </c>
      <c r="I63" s="158" t="s">
        <v>209</v>
      </c>
      <c r="J63" s="64" t="s">
        <v>189</v>
      </c>
      <c r="K63" s="65">
        <v>3</v>
      </c>
      <c r="L63" s="63"/>
      <c r="M63" s="63"/>
      <c r="N63" s="37"/>
      <c r="O63" s="37"/>
    </row>
    <row r="64" spans="1:15" ht="18" customHeight="1" x14ac:dyDescent="0.2">
      <c r="A64" s="67" t="s">
        <v>11</v>
      </c>
      <c r="B64" s="145" t="s">
        <v>82</v>
      </c>
      <c r="C64" s="64" t="s">
        <v>59</v>
      </c>
      <c r="D64" s="65">
        <v>3</v>
      </c>
      <c r="E64" s="63"/>
      <c r="F64" s="63"/>
      <c r="G64" s="85"/>
      <c r="H64" s="70" t="s">
        <v>102</v>
      </c>
      <c r="I64" s="71" t="s">
        <v>103</v>
      </c>
      <c r="J64" s="64" t="s">
        <v>138</v>
      </c>
      <c r="K64" s="65">
        <v>3</v>
      </c>
      <c r="L64" s="63"/>
      <c r="M64" s="63"/>
      <c r="N64" s="38"/>
      <c r="O64" s="37"/>
    </row>
    <row r="65" spans="1:15" ht="18" customHeight="1" x14ac:dyDescent="0.2">
      <c r="A65" s="71" t="s">
        <v>83</v>
      </c>
      <c r="B65" s="71" t="s">
        <v>139</v>
      </c>
      <c r="C65" s="64" t="s">
        <v>129</v>
      </c>
      <c r="D65" s="65">
        <v>3</v>
      </c>
      <c r="E65" s="63"/>
      <c r="F65" s="63"/>
      <c r="G65" s="35"/>
      <c r="H65" s="268" t="s">
        <v>100</v>
      </c>
      <c r="I65" s="269" t="s">
        <v>101</v>
      </c>
      <c r="J65" s="64" t="s">
        <v>88</v>
      </c>
      <c r="K65" s="102">
        <v>2</v>
      </c>
      <c r="L65" s="63" t="s">
        <v>1</v>
      </c>
      <c r="M65" s="63" t="s">
        <v>1</v>
      </c>
      <c r="N65" s="37"/>
      <c r="O65" s="37"/>
    </row>
    <row r="66" spans="1:15" ht="18" customHeight="1" x14ac:dyDescent="0.2">
      <c r="A66" s="98" t="s">
        <v>84</v>
      </c>
      <c r="B66" s="159" t="s">
        <v>85</v>
      </c>
      <c r="C66" s="141" t="s">
        <v>210</v>
      </c>
      <c r="D66" s="65">
        <v>3</v>
      </c>
      <c r="E66" s="63"/>
      <c r="F66" s="63"/>
      <c r="G66" s="35"/>
      <c r="H66" s="161"/>
      <c r="I66" s="162"/>
      <c r="J66" s="154"/>
      <c r="K66" s="76">
        <f>SUM(K61:K65)</f>
        <v>14</v>
      </c>
      <c r="L66" s="105"/>
      <c r="M66" s="63"/>
      <c r="N66" s="37"/>
      <c r="O66" s="37"/>
    </row>
    <row r="67" spans="1:15" ht="18" customHeight="1" x14ac:dyDescent="0.2">
      <c r="A67" s="152" t="s">
        <v>17</v>
      </c>
      <c r="B67" s="157" t="s">
        <v>18</v>
      </c>
      <c r="C67" s="64"/>
      <c r="D67" s="65">
        <v>3</v>
      </c>
      <c r="E67" s="63"/>
      <c r="F67" s="63"/>
      <c r="G67" s="35"/>
      <c r="H67" s="78"/>
      <c r="I67" s="78"/>
      <c r="J67" s="144"/>
      <c r="K67" s="84"/>
      <c r="L67" s="35"/>
      <c r="M67" s="92"/>
      <c r="N67" s="37"/>
    </row>
    <row r="68" spans="1:15" ht="18" customHeight="1" x14ac:dyDescent="0.2">
      <c r="A68" s="71" t="s">
        <v>144</v>
      </c>
      <c r="B68" s="71" t="s">
        <v>104</v>
      </c>
      <c r="C68" s="141" t="s">
        <v>1</v>
      </c>
      <c r="D68" s="102">
        <v>2</v>
      </c>
      <c r="E68" s="63"/>
      <c r="F68" s="63" t="s">
        <v>1</v>
      </c>
      <c r="G68" s="35"/>
      <c r="H68" s="288" t="s">
        <v>23</v>
      </c>
      <c r="I68" s="288"/>
      <c r="J68" s="156"/>
      <c r="K68" s="84"/>
      <c r="L68" s="35"/>
      <c r="M68" s="35"/>
      <c r="N68" s="37"/>
      <c r="O68" s="37"/>
    </row>
    <row r="69" spans="1:15" ht="18" customHeight="1" x14ac:dyDescent="0.2">
      <c r="A69" s="74"/>
      <c r="B69" s="74"/>
      <c r="C69" s="144"/>
      <c r="D69" s="76">
        <f>SUM(D64:D68)</f>
        <v>14</v>
      </c>
      <c r="E69" s="163"/>
      <c r="F69" s="163"/>
      <c r="G69" s="35"/>
      <c r="H69" s="98" t="s">
        <v>117</v>
      </c>
      <c r="I69" s="98" t="s">
        <v>118</v>
      </c>
      <c r="J69" s="64" t="s">
        <v>116</v>
      </c>
      <c r="K69" s="65">
        <v>3</v>
      </c>
      <c r="L69" s="63"/>
      <c r="M69" s="63"/>
      <c r="N69" s="37"/>
      <c r="O69" s="37"/>
    </row>
    <row r="70" spans="1:15" ht="18" customHeight="1" x14ac:dyDescent="0.2">
      <c r="A70" s="78"/>
      <c r="B70" s="89"/>
      <c r="C70" s="164"/>
      <c r="D70" s="80"/>
      <c r="E70" s="92"/>
      <c r="F70" s="92"/>
      <c r="G70" s="35"/>
      <c r="H70" s="10" t="s">
        <v>134</v>
      </c>
      <c r="I70" s="10" t="s">
        <v>105</v>
      </c>
      <c r="J70" s="64" t="s">
        <v>155</v>
      </c>
      <c r="K70" s="65">
        <v>2</v>
      </c>
      <c r="L70" s="63"/>
      <c r="M70" s="63"/>
      <c r="N70" s="131"/>
      <c r="O70" s="37"/>
    </row>
    <row r="71" spans="1:15" ht="18" customHeight="1" x14ac:dyDescent="0.2">
      <c r="A71" s="288" t="s">
        <v>22</v>
      </c>
      <c r="B71" s="288"/>
      <c r="C71" s="182"/>
      <c r="D71" s="84"/>
      <c r="E71" s="35"/>
      <c r="F71" s="35"/>
      <c r="G71" s="35"/>
      <c r="H71" s="152" t="s">
        <v>19</v>
      </c>
      <c r="I71" s="152" t="s">
        <v>20</v>
      </c>
      <c r="J71" s="64"/>
      <c r="K71" s="102">
        <v>3</v>
      </c>
      <c r="L71" s="88"/>
      <c r="M71" s="88"/>
      <c r="N71" s="37"/>
      <c r="O71" s="37"/>
    </row>
    <row r="72" spans="1:15" ht="18" customHeight="1" x14ac:dyDescent="0.2">
      <c r="A72" s="71" t="s">
        <v>127</v>
      </c>
      <c r="B72" s="71" t="s">
        <v>128</v>
      </c>
      <c r="C72" s="64" t="s">
        <v>129</v>
      </c>
      <c r="D72" s="65">
        <v>3</v>
      </c>
      <c r="E72" s="63"/>
      <c r="F72" s="63"/>
      <c r="G72" s="35"/>
      <c r="H72" s="73" t="s">
        <v>144</v>
      </c>
      <c r="I72" s="165" t="s">
        <v>104</v>
      </c>
      <c r="J72" s="166" t="s">
        <v>1</v>
      </c>
      <c r="K72" s="65">
        <v>3</v>
      </c>
      <c r="L72" s="63"/>
      <c r="M72" s="63" t="s">
        <v>1</v>
      </c>
      <c r="N72" s="38"/>
      <c r="O72" s="37"/>
    </row>
    <row r="73" spans="1:15" ht="18" customHeight="1" x14ac:dyDescent="0.2">
      <c r="A73" s="71" t="s">
        <v>144</v>
      </c>
      <c r="B73" s="71" t="s">
        <v>104</v>
      </c>
      <c r="C73" s="64"/>
      <c r="D73" s="65">
        <v>2</v>
      </c>
      <c r="E73" s="63"/>
      <c r="F73" s="63"/>
      <c r="G73" s="35"/>
      <c r="H73" s="167" t="s">
        <v>24</v>
      </c>
      <c r="I73" s="168" t="s">
        <v>25</v>
      </c>
      <c r="J73" s="166"/>
      <c r="K73" s="65">
        <v>3</v>
      </c>
      <c r="L73" s="63"/>
      <c r="M73" s="63"/>
      <c r="N73" s="37"/>
      <c r="O73" s="37"/>
    </row>
    <row r="74" spans="1:15" ht="18" customHeight="1" x14ac:dyDescent="0.2">
      <c r="A74" s="98" t="s">
        <v>114</v>
      </c>
      <c r="B74" s="98" t="s">
        <v>145</v>
      </c>
      <c r="C74" s="64" t="s">
        <v>190</v>
      </c>
      <c r="D74" s="65">
        <v>3</v>
      </c>
      <c r="E74" s="63"/>
      <c r="F74" s="63"/>
      <c r="G74" s="35"/>
      <c r="H74" s="161"/>
      <c r="I74" s="162"/>
      <c r="J74" s="169"/>
      <c r="K74" s="76">
        <f>SUM(K69:K73)</f>
        <v>14</v>
      </c>
      <c r="N74" s="37"/>
      <c r="O74" s="37"/>
    </row>
    <row r="75" spans="1:15" ht="18" customHeight="1" x14ac:dyDescent="0.2">
      <c r="A75" s="98" t="s">
        <v>86</v>
      </c>
      <c r="B75" s="98" t="s">
        <v>87</v>
      </c>
      <c r="C75" s="64" t="s">
        <v>191</v>
      </c>
      <c r="D75" s="65">
        <v>3</v>
      </c>
      <c r="E75" s="63"/>
      <c r="F75" s="63"/>
      <c r="G75" s="35"/>
      <c r="H75" s="170"/>
      <c r="I75" s="106"/>
      <c r="J75" s="113" t="s">
        <v>146</v>
      </c>
      <c r="K75" s="130">
        <f>SUM(D55,K51,K59,D62,D69,K66,D77,K74)</f>
        <v>120</v>
      </c>
      <c r="L75" s="119"/>
      <c r="M75" s="119"/>
      <c r="N75" s="37"/>
      <c r="O75" s="37"/>
    </row>
    <row r="76" spans="1:15" ht="18" customHeight="1" x14ac:dyDescent="0.25">
      <c r="A76" s="98" t="s">
        <v>91</v>
      </c>
      <c r="B76" s="98" t="s">
        <v>92</v>
      </c>
      <c r="C76" s="141" t="s">
        <v>1</v>
      </c>
      <c r="D76" s="102">
        <v>3</v>
      </c>
      <c r="E76" s="63"/>
      <c r="F76" s="63"/>
      <c r="G76" s="35"/>
      <c r="H76" s="57"/>
      <c r="I76" s="57"/>
      <c r="J76" s="117"/>
      <c r="K76" s="118"/>
      <c r="L76" s="119"/>
      <c r="M76" s="119"/>
      <c r="N76" s="37"/>
      <c r="O76" s="37"/>
    </row>
    <row r="77" spans="1:15" ht="18" customHeight="1" x14ac:dyDescent="0.25">
      <c r="A77" s="74"/>
      <c r="B77" s="74"/>
      <c r="C77" s="146" t="s">
        <v>1</v>
      </c>
      <c r="D77" s="76">
        <f>SUM(D72:D76)</f>
        <v>14</v>
      </c>
      <c r="E77" s="105"/>
      <c r="F77" s="63"/>
      <c r="G77" s="93"/>
      <c r="H77" s="53"/>
      <c r="I77" s="54"/>
      <c r="J77" s="117"/>
      <c r="K77" s="35"/>
      <c r="L77" s="119"/>
      <c r="M77" s="119"/>
      <c r="N77" s="37"/>
      <c r="O77" s="37"/>
    </row>
    <row r="78" spans="1:15" ht="18" customHeight="1" x14ac:dyDescent="0.25">
      <c r="B78" s="109"/>
      <c r="C78" s="110"/>
      <c r="D78" s="84"/>
      <c r="E78" s="49"/>
      <c r="F78" s="49"/>
      <c r="G78" s="50"/>
      <c r="H78" s="53"/>
      <c r="I78" s="54"/>
      <c r="J78" s="117"/>
      <c r="K78" s="35"/>
      <c r="L78" s="119"/>
      <c r="M78" s="119"/>
      <c r="N78" s="37"/>
      <c r="O78" s="37"/>
    </row>
    <row r="79" spans="1:15" ht="18" customHeight="1" x14ac:dyDescent="0.25">
      <c r="D79" s="193"/>
      <c r="E79" s="194"/>
      <c r="F79" s="194"/>
      <c r="G79" s="194"/>
      <c r="H79" s="53"/>
      <c r="I79" s="54"/>
      <c r="J79" s="117"/>
      <c r="K79" s="35"/>
      <c r="L79" s="119"/>
      <c r="M79" s="119"/>
      <c r="N79" s="37"/>
      <c r="O79" s="37"/>
    </row>
    <row r="80" spans="1:15" ht="18" customHeight="1" x14ac:dyDescent="0.25">
      <c r="A80" s="114" t="s">
        <v>61</v>
      </c>
      <c r="B80" s="115"/>
      <c r="C80" s="116"/>
      <c r="D80" s="195" t="s">
        <v>106</v>
      </c>
      <c r="E80" s="196"/>
      <c r="F80" s="196"/>
      <c r="G80" s="197"/>
      <c r="N80" s="35"/>
      <c r="O80" s="27"/>
    </row>
    <row r="81" spans="1:15" ht="18" customHeight="1" x14ac:dyDescent="0.25">
      <c r="A81" s="120" t="s">
        <v>62</v>
      </c>
      <c r="B81" s="120"/>
      <c r="D81" s="198" t="s">
        <v>119</v>
      </c>
      <c r="E81" s="199"/>
      <c r="F81" s="199"/>
      <c r="G81" s="200"/>
      <c r="N81" s="35"/>
      <c r="O81" s="27"/>
    </row>
    <row r="82" spans="1:15" ht="18" customHeight="1" x14ac:dyDescent="0.25">
      <c r="A82" s="121" t="s">
        <v>63</v>
      </c>
      <c r="B82" s="122"/>
      <c r="C82" s="123"/>
      <c r="D82" s="201" t="s">
        <v>140</v>
      </c>
      <c r="E82" s="202"/>
      <c r="F82" s="202"/>
      <c r="G82" s="203"/>
      <c r="N82" s="35"/>
      <c r="O82" s="27"/>
    </row>
    <row r="83" spans="1:15" ht="18" customHeight="1" x14ac:dyDescent="0.25">
      <c r="A83" s="124" t="s">
        <v>64</v>
      </c>
      <c r="B83" s="125"/>
      <c r="C83" s="123"/>
      <c r="D83" s="138" t="s">
        <v>26</v>
      </c>
      <c r="E83" s="53"/>
      <c r="F83" s="53"/>
      <c r="G83" s="53"/>
      <c r="N83" s="35"/>
      <c r="O83" s="27"/>
    </row>
  </sheetData>
  <mergeCells count="9">
    <mergeCell ref="A63:B63"/>
    <mergeCell ref="H60:I60"/>
    <mergeCell ref="A71:B71"/>
    <mergeCell ref="H68:I68"/>
    <mergeCell ref="A1:M1"/>
    <mergeCell ref="D2:G2"/>
    <mergeCell ref="K2:M2"/>
    <mergeCell ref="D3:G3"/>
    <mergeCell ref="K3:M3"/>
  </mergeCells>
  <conditionalFormatting sqref="F61 F67 F49 M62:M63 F51:F54 F71 M55:M57">
    <cfRule type="cellIs" dxfId="4" priority="6" operator="between">
      <formula>"D"</formula>
      <formula>"F"</formula>
    </cfRule>
  </conditionalFormatting>
  <conditionalFormatting sqref="F68:F70 F60 F62 M58:M59 F50 M64:M67 F75:F76 M72">
    <cfRule type="cellIs" dxfId="3" priority="7" operator="between">
      <formula>"F"</formula>
      <formula>"F"</formula>
    </cfRule>
  </conditionalFormatting>
  <conditionalFormatting sqref="M48">
    <cfRule type="cellIs" dxfId="2" priority="3" operator="between">
      <formula>"D"</formula>
      <formula>"F"</formula>
    </cfRule>
  </conditionalFormatting>
  <conditionalFormatting sqref="M47">
    <cfRule type="cellIs" dxfId="1" priority="2" operator="between">
      <formula>"D"</formula>
      <formula>"F"</formula>
    </cfRule>
  </conditionalFormatting>
  <conditionalFormatting sqref="M50">
    <cfRule type="cellIs" dxfId="0" priority="1" operator="between">
      <formula>"F"</formula>
      <formula>"F"</formula>
    </cfRule>
  </conditionalFormatting>
  <hyperlinks>
    <hyperlink ref="B51" r:id="rId1" display="Humanities/Arts/Diversity (SGR 4)"/>
    <hyperlink ref="I59" r:id="rId2" display="Humanities/Arts/Diversity (SGR 4)"/>
    <hyperlink ref="B62" r:id="rId3" display="Social Science/Diversity (SGR 3)"/>
    <hyperlink ref="A4" r:id="rId4"/>
  </hyperlinks>
  <pageMargins left="0.7" right="0.7" top="0.75" bottom="0.75" header="0.3" footer="0.3"/>
  <pageSetup scale="63" orientation="landscape" r:id="rId5"/>
  <rowBreaks count="1" manualBreakCount="1">
    <brk id="43" max="16383" man="1"/>
  </rowBreaks>
  <ignoredErrors>
    <ignoredError sqref="H33:M3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B31"/>
  <sheetViews>
    <sheetView workbookViewId="0">
      <selection activeCell="C61" sqref="C61"/>
    </sheetView>
  </sheetViews>
  <sheetFormatPr defaultColWidth="8.85546875" defaultRowHeight="15" x14ac:dyDescent="0.25"/>
  <cols>
    <col min="1" max="1" width="15.7109375" style="1" customWidth="1"/>
    <col min="2" max="2" width="60.7109375" style="1" customWidth="1"/>
  </cols>
  <sheetData>
    <row r="1" spans="1:2" ht="15.75" customHeight="1" x14ac:dyDescent="0.25">
      <c r="A1" s="2" t="s">
        <v>43</v>
      </c>
      <c r="B1" s="2" t="s">
        <v>44</v>
      </c>
    </row>
    <row r="2" spans="1:2" ht="15.75" customHeight="1" x14ac:dyDescent="0.25"/>
    <row r="3" spans="1:2" ht="15.75" customHeight="1" x14ac:dyDescent="0.25"/>
    <row r="4" spans="1:2" ht="15.75" customHeight="1" x14ac:dyDescent="0.25"/>
    <row r="5" spans="1:2" ht="15.75" customHeight="1" x14ac:dyDescent="0.25"/>
    <row r="6" spans="1:2" ht="15.75" customHeight="1" x14ac:dyDescent="0.25"/>
    <row r="7" spans="1:2" ht="15.75" customHeight="1" x14ac:dyDescent="0.25"/>
    <row r="8" spans="1:2" ht="15.75" customHeight="1" x14ac:dyDescent="0.25"/>
    <row r="9" spans="1:2" ht="15.75" customHeight="1" x14ac:dyDescent="0.25"/>
    <row r="10" spans="1:2" ht="15.75" customHeight="1" x14ac:dyDescent="0.25"/>
    <row r="11" spans="1:2" ht="15.75" customHeight="1" x14ac:dyDescent="0.25"/>
    <row r="12" spans="1:2" ht="15.75" customHeight="1" x14ac:dyDescent="0.25"/>
    <row r="13" spans="1:2" ht="15.75" customHeight="1" x14ac:dyDescent="0.25"/>
    <row r="14" spans="1:2" ht="15.75" customHeight="1" x14ac:dyDescent="0.25"/>
    <row r="15" spans="1:2" ht="15.75" customHeight="1" x14ac:dyDescent="0.25"/>
    <row r="16" spans="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8"/>
  <sheetViews>
    <sheetView zoomScaleNormal="100" workbookViewId="0">
      <selection activeCell="C61" sqref="C61"/>
    </sheetView>
  </sheetViews>
  <sheetFormatPr defaultRowHeight="15" x14ac:dyDescent="0.25"/>
  <cols>
    <col min="1" max="1" width="15.42578125" customWidth="1"/>
    <col min="2" max="2" width="57.140625" customWidth="1"/>
    <col min="3" max="3" width="9.140625" style="190"/>
  </cols>
  <sheetData>
    <row r="1" spans="1:3" ht="15.75" x14ac:dyDescent="0.25">
      <c r="A1" s="299" t="s">
        <v>157</v>
      </c>
      <c r="B1" s="299"/>
      <c r="C1" s="299"/>
    </row>
    <row r="2" spans="1:3" ht="9.75" customHeight="1" x14ac:dyDescent="0.25">
      <c r="A2" s="300"/>
      <c r="B2" s="300"/>
      <c r="C2" s="300"/>
    </row>
    <row r="3" spans="1:3" ht="45.75" customHeight="1" x14ac:dyDescent="0.25">
      <c r="A3" s="301" t="s">
        <v>158</v>
      </c>
      <c r="B3" s="301"/>
      <c r="C3" s="301"/>
    </row>
    <row r="4" spans="1:3" x14ac:dyDescent="0.25">
      <c r="A4" s="302"/>
      <c r="B4" s="302"/>
      <c r="C4" s="302"/>
    </row>
    <row r="5" spans="1:3" x14ac:dyDescent="0.25">
      <c r="A5" s="303" t="s">
        <v>159</v>
      </c>
      <c r="B5" s="303"/>
      <c r="C5" s="303"/>
    </row>
    <row r="6" spans="1:3" x14ac:dyDescent="0.25">
      <c r="A6" s="183" t="s">
        <v>160</v>
      </c>
      <c r="B6" s="183" t="s">
        <v>161</v>
      </c>
      <c r="C6" s="184" t="s">
        <v>162</v>
      </c>
    </row>
    <row r="7" spans="1:3" x14ac:dyDescent="0.25">
      <c r="A7" s="185" t="s">
        <v>178</v>
      </c>
      <c r="B7" s="185" t="s">
        <v>179</v>
      </c>
      <c r="C7" s="186">
        <v>3</v>
      </c>
    </row>
    <row r="8" spans="1:3" x14ac:dyDescent="0.25">
      <c r="A8" s="185" t="s">
        <v>180</v>
      </c>
      <c r="B8" s="185" t="s">
        <v>181</v>
      </c>
      <c r="C8" s="186">
        <v>3</v>
      </c>
    </row>
    <row r="9" spans="1:3" x14ac:dyDescent="0.25">
      <c r="A9" s="185" t="s">
        <v>182</v>
      </c>
      <c r="B9" s="185" t="s">
        <v>183</v>
      </c>
      <c r="C9" s="186">
        <v>3</v>
      </c>
    </row>
    <row r="10" spans="1:3" x14ac:dyDescent="0.25">
      <c r="A10" s="185" t="s">
        <v>184</v>
      </c>
      <c r="B10" s="185" t="s">
        <v>185</v>
      </c>
      <c r="C10" s="186">
        <v>3</v>
      </c>
    </row>
    <row r="11" spans="1:3" x14ac:dyDescent="0.25">
      <c r="A11" s="185" t="s">
        <v>186</v>
      </c>
      <c r="B11" s="185" t="s">
        <v>187</v>
      </c>
      <c r="C11" s="186">
        <v>3</v>
      </c>
    </row>
    <row r="12" spans="1:3" x14ac:dyDescent="0.25">
      <c r="A12" s="185"/>
      <c r="B12" s="185"/>
      <c r="C12" s="186"/>
    </row>
    <row r="13" spans="1:3" x14ac:dyDescent="0.25">
      <c r="A13" s="185"/>
      <c r="B13" s="185"/>
      <c r="C13" s="186"/>
    </row>
    <row r="14" spans="1:3" x14ac:dyDescent="0.25">
      <c r="A14" s="185"/>
      <c r="B14" s="185"/>
      <c r="C14" s="186"/>
    </row>
    <row r="15" spans="1:3" x14ac:dyDescent="0.25">
      <c r="A15" s="185"/>
      <c r="B15" s="185"/>
      <c r="C15" s="186"/>
    </row>
    <row r="17" spans="1:3" x14ac:dyDescent="0.25">
      <c r="A17" s="303" t="s">
        <v>163</v>
      </c>
      <c r="B17" s="303"/>
      <c r="C17" s="303"/>
    </row>
    <row r="18" spans="1:3" x14ac:dyDescent="0.25">
      <c r="A18" s="183" t="s">
        <v>160</v>
      </c>
      <c r="B18" s="183" t="s">
        <v>161</v>
      </c>
      <c r="C18" s="184" t="s">
        <v>162</v>
      </c>
    </row>
    <row r="19" spans="1:3" x14ac:dyDescent="0.25">
      <c r="A19" s="185" t="s">
        <v>164</v>
      </c>
      <c r="B19" s="185" t="s">
        <v>165</v>
      </c>
      <c r="C19" s="186">
        <v>2</v>
      </c>
    </row>
    <row r="20" spans="1:3" x14ac:dyDescent="0.25">
      <c r="A20" s="185" t="s">
        <v>166</v>
      </c>
      <c r="B20" s="185" t="s">
        <v>167</v>
      </c>
      <c r="C20" s="186">
        <v>2</v>
      </c>
    </row>
    <row r="21" spans="1:3" x14ac:dyDescent="0.25">
      <c r="A21" s="185" t="s">
        <v>168</v>
      </c>
      <c r="B21" s="185" t="s">
        <v>169</v>
      </c>
      <c r="C21" s="186">
        <v>1</v>
      </c>
    </row>
    <row r="22" spans="1:3" x14ac:dyDescent="0.25">
      <c r="A22" s="185" t="s">
        <v>170</v>
      </c>
      <c r="B22" s="185" t="s">
        <v>171</v>
      </c>
      <c r="C22" s="186">
        <v>1</v>
      </c>
    </row>
    <row r="23" spans="1:3" x14ac:dyDescent="0.25">
      <c r="A23" s="191" t="s">
        <v>37</v>
      </c>
      <c r="B23" s="191" t="s">
        <v>76</v>
      </c>
      <c r="C23" s="186">
        <v>1</v>
      </c>
    </row>
    <row r="24" spans="1:3" x14ac:dyDescent="0.25">
      <c r="A24" s="191"/>
      <c r="B24" s="191"/>
      <c r="C24" s="186"/>
    </row>
    <row r="26" spans="1:3" x14ac:dyDescent="0.25">
      <c r="A26" s="295" t="s">
        <v>172</v>
      </c>
      <c r="B26" s="295"/>
      <c r="C26" s="295"/>
    </row>
    <row r="27" spans="1:3" ht="121.5" customHeight="1" x14ac:dyDescent="0.25">
      <c r="A27" s="296" t="s">
        <v>173</v>
      </c>
      <c r="B27" s="297"/>
      <c r="C27" s="298"/>
    </row>
    <row r="28" spans="1:3" x14ac:dyDescent="0.25">
      <c r="A28" s="187" t="s">
        <v>174</v>
      </c>
      <c r="B28" s="188"/>
      <c r="C28" s="189"/>
    </row>
  </sheetData>
  <mergeCells count="8">
    <mergeCell ref="A26:C26"/>
    <mergeCell ref="A27:C27"/>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16D220-6187-491F-A65F-526449E9A905}">
  <ds:schemaRefs>
    <ds:schemaRef ds:uri="http://schemas.microsoft.com/sharepoint/v3/contenttype/forms"/>
  </ds:schemaRefs>
</ds:datastoreItem>
</file>

<file path=customXml/itemProps2.xml><?xml version="1.0" encoding="utf-8"?>
<ds:datastoreItem xmlns:ds="http://schemas.openxmlformats.org/officeDocument/2006/customXml" ds:itemID="{150263D1-8B32-4BAB-A503-D1E1C849F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46B892-F695-4164-B01D-8A0BC2831A75}">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OM Manufacturing Emphasis </vt:lpstr>
      <vt:lpstr>OM Electronics Emphasis</vt:lpstr>
      <vt:lpstr>Notes</vt:lpstr>
      <vt:lpstr>Course Options - No Prereqs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2016-05-27T15:07:40Z</cp:lastPrinted>
  <dcterms:created xsi:type="dcterms:W3CDTF">2011-09-23T19:24:55Z</dcterms:created>
  <dcterms:modified xsi:type="dcterms:W3CDTF">2016-05-27T15:08:18Z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