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ENG\"/>
    </mc:Choice>
  </mc:AlternateContent>
  <workbookProtection workbookPassword="C8FA" lockStructure="1"/>
  <bookViews>
    <workbookView xWindow="0" yWindow="0" windowWidth="28770" windowHeight="12195" tabRatio="508"/>
  </bookViews>
  <sheets>
    <sheet name="EE 4-YEAR PLAN" sheetId="5" r:id="rId1"/>
    <sheet name="EE Flow Chart" sheetId="7" r:id="rId2"/>
    <sheet name="EE ELECTIVE &amp; EMPHASIS INFO" sheetId="6" r:id="rId3"/>
    <sheet name="Course Options - No Prereqs" sheetId="8" r:id="rId4"/>
  </sheets>
  <definedNames>
    <definedName name="_xlnm.Print_Area" localSheetId="0">'EE 4-YEAR PLAN'!$A$1:$M$46</definedName>
    <definedName name="_xlnm.Print_Area" localSheetId="1">'EE Flow Chart'!$A$1:$Q$41</definedName>
  </definedNames>
  <calcPr calcId="152511"/>
</workbook>
</file>

<file path=xl/calcChain.xml><?xml version="1.0" encoding="utf-8"?>
<calcChain xmlns="http://schemas.openxmlformats.org/spreadsheetml/2006/main">
  <c r="D41" i="5" l="1"/>
  <c r="H49" i="5" l="1"/>
  <c r="A50" i="5" l="1"/>
  <c r="H4" i="5"/>
  <c r="H50" i="5" s="1"/>
  <c r="J80" i="5" l="1"/>
  <c r="I80" i="5"/>
  <c r="H80" i="5"/>
  <c r="I49" i="5" l="1"/>
  <c r="H48" i="5"/>
  <c r="D49" i="5"/>
  <c r="K48" i="5"/>
  <c r="B48" i="5"/>
  <c r="B49" i="5"/>
  <c r="D48" i="5"/>
  <c r="K3" i="5"/>
  <c r="K49" i="5" s="1"/>
  <c r="A96" i="5" l="1"/>
  <c r="K64" i="5"/>
  <c r="K65" i="5"/>
  <c r="K66" i="5"/>
  <c r="K67" i="5"/>
  <c r="K68" i="5"/>
  <c r="K69" i="5"/>
  <c r="K70" i="5"/>
  <c r="K71" i="5"/>
  <c r="K72" i="5"/>
  <c r="K73" i="5"/>
  <c r="K74" i="5"/>
  <c r="K75" i="5"/>
  <c r="K76" i="5"/>
  <c r="K77" i="5"/>
  <c r="K78" i="5"/>
  <c r="K79" i="5"/>
  <c r="K80" i="5"/>
  <c r="K81" i="5"/>
  <c r="K82" i="5"/>
  <c r="K83" i="5"/>
  <c r="K84" i="5"/>
  <c r="K85" i="5"/>
  <c r="L54" i="5"/>
  <c r="K54" i="5"/>
  <c r="M53" i="5"/>
  <c r="L53" i="5"/>
  <c r="K53" i="5"/>
  <c r="L85" i="5"/>
  <c r="M85" i="5"/>
  <c r="M84" i="5"/>
  <c r="L84" i="5"/>
  <c r="M83" i="5"/>
  <c r="L83" i="5"/>
  <c r="M82" i="5"/>
  <c r="L82" i="5"/>
  <c r="M81" i="5"/>
  <c r="L81" i="5"/>
  <c r="M80" i="5"/>
  <c r="L80" i="5"/>
  <c r="M79" i="5"/>
  <c r="L79" i="5"/>
  <c r="M78" i="5"/>
  <c r="L78" i="5"/>
  <c r="M77" i="5"/>
  <c r="L77" i="5"/>
  <c r="L76" i="5"/>
  <c r="M76" i="5"/>
  <c r="M75" i="5"/>
  <c r="L75" i="5"/>
  <c r="M74" i="5"/>
  <c r="L74" i="5"/>
  <c r="M73" i="5"/>
  <c r="L73" i="5"/>
  <c r="M72" i="5"/>
  <c r="M63" i="5"/>
  <c r="K63" i="5"/>
  <c r="L72" i="5"/>
  <c r="M71" i="5"/>
  <c r="L71" i="5"/>
  <c r="M70" i="5"/>
  <c r="L70" i="5"/>
  <c r="M69" i="5"/>
  <c r="L69" i="5"/>
  <c r="M68" i="5"/>
  <c r="L68" i="5"/>
  <c r="M67" i="5"/>
  <c r="L67" i="5"/>
  <c r="L66" i="5"/>
  <c r="M66" i="5"/>
  <c r="M65" i="5"/>
  <c r="L65" i="5"/>
  <c r="M64" i="5"/>
  <c r="L64" i="5"/>
  <c r="L63" i="5"/>
  <c r="I78" i="5"/>
  <c r="J78" i="5"/>
  <c r="I79" i="5"/>
  <c r="J79" i="5"/>
  <c r="I81" i="5"/>
  <c r="J81" i="5"/>
  <c r="I82" i="5"/>
  <c r="J82" i="5"/>
  <c r="I83" i="5"/>
  <c r="J83" i="5"/>
  <c r="I84" i="5"/>
  <c r="J84" i="5"/>
  <c r="I85" i="5"/>
  <c r="J85" i="5"/>
  <c r="H85" i="5"/>
  <c r="H84" i="5"/>
  <c r="H83" i="5"/>
  <c r="H82" i="5"/>
  <c r="H81" i="5"/>
  <c r="H79" i="5"/>
  <c r="H78" i="5"/>
  <c r="I64" i="5"/>
  <c r="J64" i="5"/>
  <c r="I65" i="5"/>
  <c r="J65" i="5"/>
  <c r="I66" i="5"/>
  <c r="J66" i="5"/>
  <c r="I67" i="5"/>
  <c r="J67" i="5"/>
  <c r="I68" i="5"/>
  <c r="J68" i="5"/>
  <c r="I69" i="5"/>
  <c r="J69" i="5"/>
  <c r="I70" i="5"/>
  <c r="J70" i="5"/>
  <c r="I71" i="5"/>
  <c r="J71" i="5"/>
  <c r="I72" i="5"/>
  <c r="J72" i="5"/>
  <c r="I73" i="5"/>
  <c r="J73" i="5"/>
  <c r="I74" i="5"/>
  <c r="J74" i="5"/>
  <c r="I75" i="5"/>
  <c r="I76" i="5"/>
  <c r="J76" i="5"/>
  <c r="I77" i="5"/>
  <c r="J77" i="5"/>
  <c r="H77" i="5"/>
  <c r="H76" i="5"/>
  <c r="H75" i="5"/>
  <c r="H74" i="5"/>
  <c r="H73" i="5"/>
  <c r="H72" i="5"/>
  <c r="H71" i="5"/>
  <c r="H70" i="5"/>
  <c r="H68" i="5"/>
  <c r="H67" i="5"/>
  <c r="H66" i="5"/>
  <c r="H65" i="5"/>
  <c r="H64" i="5"/>
  <c r="H63" i="5"/>
  <c r="A47" i="5" l="1"/>
  <c r="A53" i="5" l="1"/>
  <c r="B53" i="5"/>
  <c r="C53" i="5"/>
  <c r="D53" i="5"/>
  <c r="E53" i="5"/>
  <c r="F53" i="5"/>
  <c r="H53" i="5"/>
  <c r="I53" i="5"/>
  <c r="A54" i="5"/>
  <c r="B54" i="5"/>
  <c r="C54" i="5"/>
  <c r="D54" i="5"/>
  <c r="E54" i="5"/>
  <c r="F54" i="5"/>
  <c r="H54" i="5"/>
  <c r="I54" i="5"/>
  <c r="J54" i="5"/>
  <c r="M54" i="5"/>
  <c r="H55" i="5"/>
  <c r="I55" i="5"/>
  <c r="J55" i="5"/>
  <c r="K55" i="5"/>
  <c r="L55" i="5"/>
  <c r="M55" i="5"/>
  <c r="H56" i="5"/>
  <c r="I56" i="5"/>
  <c r="J56" i="5"/>
  <c r="K56" i="5"/>
  <c r="L56" i="5"/>
  <c r="M56" i="5"/>
  <c r="A57" i="5"/>
  <c r="B57" i="5"/>
  <c r="C57" i="5"/>
  <c r="D57" i="5"/>
  <c r="D56" i="5" s="1"/>
  <c r="E57" i="5"/>
  <c r="F57" i="5"/>
  <c r="H57" i="5"/>
  <c r="I57" i="5"/>
  <c r="J57" i="5"/>
  <c r="K57" i="5"/>
  <c r="L57" i="5"/>
  <c r="M57" i="5"/>
  <c r="H58" i="5"/>
  <c r="I58" i="5"/>
  <c r="J58" i="5"/>
  <c r="K58" i="5"/>
  <c r="L58" i="5"/>
  <c r="M58" i="5"/>
  <c r="H59" i="5"/>
  <c r="I59" i="5"/>
  <c r="J59" i="5"/>
  <c r="K59" i="5"/>
  <c r="L59" i="5"/>
  <c r="M59" i="5"/>
  <c r="A60" i="5"/>
  <c r="B60" i="5"/>
  <c r="C60" i="5"/>
  <c r="D60" i="5"/>
  <c r="E60" i="5"/>
  <c r="F60" i="5"/>
  <c r="H60" i="5"/>
  <c r="I60" i="5"/>
  <c r="J60" i="5"/>
  <c r="K60" i="5"/>
  <c r="L60" i="5"/>
  <c r="M60" i="5"/>
  <c r="A61" i="5"/>
  <c r="B61" i="5"/>
  <c r="C61" i="5"/>
  <c r="D61" i="5"/>
  <c r="E61" i="5"/>
  <c r="F61" i="5"/>
  <c r="H61" i="5"/>
  <c r="I61" i="5"/>
  <c r="J61" i="5"/>
  <c r="K61" i="5"/>
  <c r="L61" i="5"/>
  <c r="M61" i="5"/>
  <c r="H62" i="5"/>
  <c r="I62" i="5"/>
  <c r="J62" i="5"/>
  <c r="K62" i="5"/>
  <c r="L62" i="5"/>
  <c r="M62" i="5"/>
  <c r="I63" i="5"/>
  <c r="J63" i="5"/>
  <c r="A64" i="5"/>
  <c r="B64" i="5"/>
  <c r="C64" i="5"/>
  <c r="D64" i="5"/>
  <c r="E64" i="5"/>
  <c r="F64" i="5"/>
  <c r="A65" i="5"/>
  <c r="B65" i="5"/>
  <c r="C65" i="5"/>
  <c r="D65" i="5"/>
  <c r="E65" i="5"/>
  <c r="F65" i="5"/>
  <c r="A68" i="5"/>
  <c r="B68" i="5"/>
  <c r="C68" i="5"/>
  <c r="D68" i="5"/>
  <c r="D67" i="5" s="1"/>
  <c r="E68" i="5"/>
  <c r="F68" i="5"/>
  <c r="H69" i="5"/>
  <c r="A71" i="5"/>
  <c r="B71" i="5"/>
  <c r="C71" i="5"/>
  <c r="D71" i="5"/>
  <c r="E71" i="5"/>
  <c r="F71" i="5"/>
  <c r="A73" i="5"/>
  <c r="B73" i="5"/>
  <c r="C73" i="5"/>
  <c r="D73" i="5"/>
  <c r="E73" i="5"/>
  <c r="F73" i="5"/>
  <c r="A80" i="5"/>
  <c r="B80" i="5"/>
  <c r="C80" i="5"/>
  <c r="D80" i="5"/>
  <c r="E80" i="5"/>
  <c r="F80" i="5"/>
  <c r="A81" i="5"/>
  <c r="B81" i="5"/>
  <c r="C81" i="5"/>
  <c r="D81" i="5"/>
  <c r="E81" i="5"/>
  <c r="F81" i="5"/>
  <c r="A84" i="5"/>
  <c r="B84" i="5"/>
  <c r="C84" i="5"/>
  <c r="D84" i="5"/>
  <c r="D83" i="5" s="1"/>
  <c r="E84" i="5"/>
  <c r="F84" i="5"/>
  <c r="H87" i="5"/>
  <c r="I87" i="5"/>
  <c r="J87" i="5"/>
  <c r="K87" i="5"/>
  <c r="L87" i="5"/>
  <c r="M87" i="5"/>
  <c r="H88" i="5"/>
  <c r="I88" i="5"/>
  <c r="J88" i="5"/>
  <c r="K88" i="5"/>
  <c r="L88" i="5"/>
  <c r="M88" i="5"/>
  <c r="A90" i="5"/>
  <c r="B90" i="5"/>
  <c r="C90" i="5"/>
  <c r="E90" i="5"/>
  <c r="F90" i="5"/>
  <c r="H89" i="5"/>
  <c r="I89" i="5"/>
  <c r="J89" i="5"/>
  <c r="K89" i="5"/>
  <c r="L89" i="5"/>
  <c r="M89" i="5"/>
  <c r="H90" i="5"/>
  <c r="I90" i="5"/>
  <c r="J90" i="5"/>
  <c r="K90" i="5"/>
  <c r="L90" i="5"/>
  <c r="M90" i="5"/>
  <c r="H91" i="5"/>
  <c r="I91" i="5"/>
  <c r="J91" i="5"/>
  <c r="K91" i="5"/>
  <c r="L91" i="5"/>
  <c r="M91" i="5"/>
  <c r="H92" i="5"/>
  <c r="I92" i="5"/>
  <c r="J92" i="5"/>
  <c r="K92" i="5"/>
  <c r="L92" i="5"/>
  <c r="M92" i="5"/>
  <c r="D63" i="5" l="1"/>
  <c r="K52" i="5"/>
  <c r="D52" i="5"/>
  <c r="D79" i="5"/>
  <c r="D70" i="5"/>
  <c r="D59" i="5"/>
  <c r="J93" i="5"/>
  <c r="I93" i="5"/>
  <c r="H93" i="5"/>
  <c r="M93" i="5"/>
  <c r="L93" i="5"/>
  <c r="K93" i="5"/>
  <c r="K86" i="5" s="1"/>
  <c r="D22" i="5" l="1"/>
  <c r="D31" i="5"/>
  <c r="K31" i="5"/>
  <c r="K22" i="5"/>
  <c r="K12" i="5"/>
  <c r="D12" i="5"/>
  <c r="K41" i="5" l="1"/>
  <c r="K42" i="5" l="1"/>
  <c r="K94" i="5" l="1"/>
</calcChain>
</file>

<file path=xl/sharedStrings.xml><?xml version="1.0" encoding="utf-8"?>
<sst xmlns="http://schemas.openxmlformats.org/spreadsheetml/2006/main" count="295" uniqueCount="221">
  <si>
    <t>Student</t>
  </si>
  <si>
    <t>Advisor</t>
  </si>
  <si>
    <t>Grade</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</si>
  <si>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</si>
  <si>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</si>
  <si>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</si>
  <si>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</si>
  <si>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</si>
  <si>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</si>
  <si>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</si>
  <si>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</si>
  <si>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</si>
  <si>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</si>
  <si>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</si>
  <si>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</si>
  <si>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</si>
  <si>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</si>
  <si>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</si>
  <si>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</si>
  <si>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</si>
  <si>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</si>
  <si>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</si>
  <si>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SGR #4</t>
  </si>
  <si>
    <t>Humanities/Arts Diversity (SGR 4)</t>
  </si>
  <si>
    <t>Written Communication (6 credits)</t>
  </si>
  <si>
    <t>Oral Communication (3 credits)</t>
  </si>
  <si>
    <t>Social Sciences/Diversity (2 Disciplines, 6 credits)</t>
  </si>
  <si>
    <t>Humanities and Arts/Diversity (2 Disciplines, 6 credits)</t>
  </si>
  <si>
    <t>Mathematics (3 credits)</t>
  </si>
  <si>
    <t>Requirements for College/Major/Program/Other required courses</t>
  </si>
  <si>
    <t>Natural Sciences (6 credits)</t>
  </si>
  <si>
    <t>Institutional Graduation Requirements (IGRs) (5 credits)</t>
  </si>
  <si>
    <t>TOTAL CREDITS</t>
  </si>
  <si>
    <t xml:space="preserve">Major Courses (NOTE GRADE REQUIREMENTS HERE) </t>
  </si>
  <si>
    <t>Student ID#</t>
  </si>
  <si>
    <t>Anticipated Graduation Term</t>
  </si>
  <si>
    <t>Minimum GPA</t>
  </si>
  <si>
    <t xml:space="preserve">Today's Date </t>
  </si>
  <si>
    <t>GR</t>
  </si>
  <si>
    <t>SGR #3</t>
  </si>
  <si>
    <t>Social Sciences/Diversity (SGR 3)</t>
  </si>
  <si>
    <t>GE 109</t>
  </si>
  <si>
    <t xml:space="preserve">CHEM 112/L </t>
  </si>
  <si>
    <t xml:space="preserve">ENGL 101 </t>
  </si>
  <si>
    <t xml:space="preserve">Composition I (SGR 1) </t>
  </si>
  <si>
    <t xml:space="preserve">CSC 150 </t>
  </si>
  <si>
    <t>Intro to Computer Science I</t>
  </si>
  <si>
    <t xml:space="preserve">Calculus I (SGR 5) </t>
  </si>
  <si>
    <t xml:space="preserve">Placement </t>
  </si>
  <si>
    <t xml:space="preserve">SPCM 101 </t>
  </si>
  <si>
    <t xml:space="preserve">Fundamentals of Speech (SGR 2) </t>
  </si>
  <si>
    <t>EE 102</t>
  </si>
  <si>
    <t xml:space="preserve">Intro to EE II </t>
  </si>
  <si>
    <t xml:space="preserve">Calculus II </t>
  </si>
  <si>
    <t xml:space="preserve">PHYS 211/L </t>
  </si>
  <si>
    <t>Math 225</t>
  </si>
  <si>
    <t xml:space="preserve">Calculus III </t>
  </si>
  <si>
    <t xml:space="preserve">Differential Equations </t>
  </si>
  <si>
    <t xml:space="preserve">PHYS 213/L </t>
  </si>
  <si>
    <t>ENGL 277</t>
  </si>
  <si>
    <t xml:space="preserve">EE 224L </t>
  </si>
  <si>
    <t xml:space="preserve">EE Software Tools Lab </t>
  </si>
  <si>
    <t xml:space="preserve">Digital Systems and Lab </t>
  </si>
  <si>
    <t>EE 260</t>
  </si>
  <si>
    <t xml:space="preserve">Electronic Materials </t>
  </si>
  <si>
    <t xml:space="preserve">Advanced Engineering Math </t>
  </si>
  <si>
    <t>EE 316</t>
  </si>
  <si>
    <t>EE 360</t>
  </si>
  <si>
    <t>EE 385</t>
  </si>
  <si>
    <t xml:space="preserve">Signals I </t>
  </si>
  <si>
    <t xml:space="preserve">Electronic Devices </t>
  </si>
  <si>
    <t xml:space="preserve">Electromagnetics </t>
  </si>
  <si>
    <t>EE 422</t>
  </si>
  <si>
    <t>EE 464</t>
  </si>
  <si>
    <t>ME 314</t>
  </si>
  <si>
    <t xml:space="preserve">Thermodynamics </t>
  </si>
  <si>
    <t xml:space="preserve">Eng Econ and Management </t>
  </si>
  <si>
    <t xml:space="preserve">Senior Design I </t>
  </si>
  <si>
    <t>EE 310</t>
  </si>
  <si>
    <t>EE 315</t>
  </si>
  <si>
    <t>EE 317</t>
  </si>
  <si>
    <t xml:space="preserve">Prob Methods in EE </t>
  </si>
  <si>
    <t xml:space="preserve">Linear Systems </t>
  </si>
  <si>
    <t xml:space="preserve">Signals II </t>
  </si>
  <si>
    <t>EE 465</t>
  </si>
  <si>
    <t xml:space="preserve">Senior Design II </t>
  </si>
  <si>
    <t>Biomedical Engineering Emphasis</t>
  </si>
  <si>
    <t>BIOL 221-221L - Human Anatomy and Lab (COM) Credits: 4</t>
  </si>
  <si>
    <t>BIOL 325-325L - Physiology and Lab (COM) Credits: 4</t>
  </si>
  <si>
    <t>EE 420-420L/520-520L - Electronics III and Lab Credits: 4</t>
  </si>
  <si>
    <t>EE 454-554 - Biomedical Instrumentation and Electrical Safety Credits: 3</t>
  </si>
  <si>
    <t>Communications and Advanced Electronics Emphasis</t>
  </si>
  <si>
    <t>CSC 474/574 - Computer Networks Credits: 3</t>
  </si>
  <si>
    <t>EE 470 - Communications Engineering Credits: 3</t>
  </si>
  <si>
    <t>PHYS 361 - Optics (COM) Credits: 3</t>
  </si>
  <si>
    <t>Computers-Digital Hardware Emphasis</t>
  </si>
  <si>
    <t>MATH 471-571 - Numerical Analysis I (COM) Credits: 3</t>
  </si>
  <si>
    <t>Electronic Devices and Materials Emphasis</t>
  </si>
  <si>
    <t>EE 460-460L/560-560L - Sensor and Measurements Laboratory Credits: 2, 1</t>
  </si>
  <si>
    <t>PHYS 331 - Introduction to Modern Physics (COM) Credits: 3</t>
  </si>
  <si>
    <t>PHYS 439-539 - Solid State Physics (COM) Credits: 4</t>
  </si>
  <si>
    <t>PHYS 471-571 - Quantum Mechanics (COM) Credits: 4</t>
  </si>
  <si>
    <t>Image Processing Emphasis</t>
  </si>
  <si>
    <t>EE 475-575 - Digital Image Processing Credits: 3</t>
  </si>
  <si>
    <t>Power Systems Emphasis</t>
  </si>
  <si>
    <t>EE 430-430L - Electromechanical Systems and Lab Credits: 4</t>
  </si>
  <si>
    <t>EE 434-434L - Power Systems and Lab Credits: 4</t>
  </si>
  <si>
    <t>EE 436-436L/536-636L - Photovoltaic Systems Engineering and Lab Credits: 3, 1</t>
  </si>
  <si>
    <t>EE 438 - Power Technology Tour Credits: 1</t>
  </si>
  <si>
    <t>Course #/Course Title/Credits</t>
  </si>
  <si>
    <t>EMPHASIS</t>
  </si>
  <si>
    <t>Cooperative Education Program</t>
  </si>
  <si>
    <t>Students have the opportunity to work in industry and receive technical elective credit for the experience through EE 494 (Internship) or EE 497 (Cooperative Education). A formal work plan must be approved by the Electrical Engineering administration prior to the work experience. Further information can be found in the Program’s Internship and Cooperative Education policy, located on the program’s Web site.</t>
  </si>
  <si>
    <t>Program Specific Graduation Requirements</t>
  </si>
  <si>
    <t>ENGL 101, GE 109/L</t>
  </si>
  <si>
    <t>MATH 102 or higher</t>
  </si>
  <si>
    <t>MATH 125</t>
  </si>
  <si>
    <t>MATH 123</t>
  </si>
  <si>
    <t>recommend globalization SGR 3 or 4</t>
  </si>
  <si>
    <t>IGR #2</t>
  </si>
  <si>
    <t>Cultural Aware/Social &amp; Env Resp (IGR 2)</t>
  </si>
  <si>
    <t>General Chemistry I and Lab (SGR 6)</t>
  </si>
  <si>
    <t>University Physics I and Lab (SGR 6)</t>
  </si>
  <si>
    <t>EE  ELEC</t>
  </si>
  <si>
    <t>EE ELECTIVE 400 level</t>
  </si>
  <si>
    <t>SEE EE ELECTIVE LIST</t>
  </si>
  <si>
    <t>*2.0 CGPA REQUIRED IN EE COURSES</t>
  </si>
  <si>
    <t>MATH 321</t>
  </si>
  <si>
    <t>MATH 125, PHYS 211</t>
  </si>
  <si>
    <t>MATH 125 (&gt;= C)</t>
  </si>
  <si>
    <t>EE 222 (&gt;= C)</t>
  </si>
  <si>
    <t>Math 123 (&gt;= C)</t>
  </si>
  <si>
    <t>Math 125 (&gt;= C)</t>
  </si>
  <si>
    <t>PHYS 211</t>
  </si>
  <si>
    <t>MATH 321, EE 220 (&gt;= C)</t>
  </si>
  <si>
    <t>CSC 150</t>
  </si>
  <si>
    <t>CHEM 112 and PHYS 213</t>
  </si>
  <si>
    <t>EE 320</t>
  </si>
  <si>
    <t>ENGL 277, All EE 3xx, except EE 310/85</t>
  </si>
  <si>
    <t>globalization if not met by SGR 3 or 4</t>
  </si>
  <si>
    <t>MATH 225</t>
  </si>
  <si>
    <t>MATH 331</t>
  </si>
  <si>
    <t>MET BY SGR 3/SGR 4/IGR 2</t>
  </si>
  <si>
    <t>EE Elective Course Options</t>
  </si>
  <si>
    <t>Approved EE Tech Elective</t>
  </si>
  <si>
    <t>Take  6 to 8 of 12 EE4xx credits in fall</t>
  </si>
  <si>
    <t>Take  6 to 4 of 12 EE4xx credits in spring</t>
  </si>
  <si>
    <t>GE 109L</t>
  </si>
  <si>
    <t>First Year Seminar Lab (IGR 1)</t>
  </si>
  <si>
    <t>Other Required Courses</t>
  </si>
  <si>
    <t>Electronics II</t>
  </si>
  <si>
    <t xml:space="preserve">Electronics II Lab </t>
  </si>
  <si>
    <t xml:space="preserve">EE 321L </t>
  </si>
  <si>
    <t xml:space="preserve">Micro System Des Lab </t>
  </si>
  <si>
    <t xml:space="preserve">EE 347L </t>
  </si>
  <si>
    <t>EE 347</t>
  </si>
  <si>
    <t>EE 321</t>
  </si>
  <si>
    <t>EE 220</t>
  </si>
  <si>
    <t>Circuits I</t>
  </si>
  <si>
    <t>Circuits I Lab</t>
  </si>
  <si>
    <t xml:space="preserve">EE 220L </t>
  </si>
  <si>
    <t>Electronics I</t>
  </si>
  <si>
    <t xml:space="preserve">Electronics I Lab </t>
  </si>
  <si>
    <t xml:space="preserve">Micro System Des </t>
  </si>
  <si>
    <t>Digital Systems</t>
  </si>
  <si>
    <t>EE 245</t>
  </si>
  <si>
    <t xml:space="preserve">EE 245L </t>
  </si>
  <si>
    <t>Other Required Courses:</t>
  </si>
  <si>
    <t>System Gen Ed Requirements  (SGR) (30 credits, Complete First 2 Years) *</t>
  </si>
  <si>
    <t>* Engineering has exception - only need to complete 9 of 12  cr of SGR #3/#4 by end of sophomore year</t>
  </si>
  <si>
    <r>
      <t>In addition to the graduation requirements and academic performance specified in this catalog, to earn the Bachelor of Science degree in Electrical Engineering a student must earn a</t>
    </r>
    <r>
      <rPr>
        <b/>
        <sz val="10"/>
        <color rgb="FFFF0000"/>
        <rFont val="Calibri"/>
        <family val="2"/>
        <scheme val="minor"/>
      </rPr>
      <t xml:space="preserve"> CGPA of 2.0 or higher for all his/her Electrical Engineering courses combined</t>
    </r>
    <r>
      <rPr>
        <sz val="10"/>
        <color theme="1"/>
        <rFont val="Calibri"/>
        <family val="2"/>
        <scheme val="minor"/>
      </rPr>
      <t>. All graduating seniors are required to take the Fundamentals of Engineering examination which leads to professional registration.</t>
    </r>
  </si>
  <si>
    <t>College of Engineering Requirements</t>
  </si>
  <si>
    <t>First Year Fall Courses</t>
  </si>
  <si>
    <t xml:space="preserve">First Year Spring Courses </t>
  </si>
  <si>
    <t>Second Year Fall Courses</t>
  </si>
  <si>
    <t>Second Year Spring Courses</t>
  </si>
  <si>
    <t xml:space="preserve">Third Year Fall Courses </t>
  </si>
  <si>
    <t>Third Year Spring Courses</t>
  </si>
  <si>
    <t>Fourth Year Fall Courses</t>
  </si>
  <si>
    <t>(Must have a different prefix than the courses used to meet SGR 3, 4 and 6)</t>
  </si>
  <si>
    <t xml:space="preserve">Cultural Awareness and Social and Environmental Responsibility         </t>
  </si>
  <si>
    <t>First Year Seminar</t>
  </si>
  <si>
    <t>EE 220 (&gt;= C)</t>
  </si>
  <si>
    <t xml:space="preserve">EE 260 </t>
  </si>
  <si>
    <t xml:space="preserve">Tech Writing in Engineering (SGR 1) </t>
  </si>
  <si>
    <t>Computer Organization</t>
  </si>
  <si>
    <t>EE 245 (&gt;= C)</t>
  </si>
  <si>
    <t>EE 345</t>
  </si>
  <si>
    <t>Fourth Year Spring Courses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</si>
  <si>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</si>
  <si>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</si>
  <si>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</si>
  <si>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</si>
  <si>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</si>
  <si>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</si>
  <si>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</si>
  <si>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</si>
  <si>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</si>
  <si>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</si>
  <si>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</si>
  <si>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</si>
  <si>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</si>
  <si>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</si>
  <si>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</si>
  <si>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</si>
  <si>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</si>
  <si>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</si>
  <si>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Introduction to Electrical Engineering</t>
  </si>
  <si>
    <t xml:space="preserve">EE 320 </t>
  </si>
  <si>
    <t xml:space="preserve">EE 320L </t>
  </si>
  <si>
    <r>
      <rPr>
        <b/>
        <sz val="10"/>
        <color rgb="FFFF0000"/>
        <rFont val="Calibri"/>
        <family val="2"/>
      </rPr>
      <t>Prerequsites</t>
    </r>
    <r>
      <rPr>
        <b/>
        <sz val="10"/>
        <rFont val="Calibri"/>
        <family val="2"/>
      </rPr>
      <t>/Comments</t>
    </r>
  </si>
  <si>
    <r>
      <t xml:space="preserve">EE 464, </t>
    </r>
    <r>
      <rPr>
        <sz val="10"/>
        <rFont val="Calibri"/>
        <family val="2"/>
      </rPr>
      <t>MEETS AW</t>
    </r>
  </si>
  <si>
    <t>Bachelor of Science in Electrical Engineering (Fall 2016)</t>
  </si>
  <si>
    <t>2016-2017 Undergraduate Catalog</t>
  </si>
  <si>
    <t xml:space="preserve">Circuits &amp; Machines Lab </t>
  </si>
  <si>
    <t xml:space="preserve">EE 222L </t>
  </si>
  <si>
    <t xml:space="preserve">EE 222 </t>
  </si>
  <si>
    <t xml:space="preserve">Circuits &amp; Machines </t>
  </si>
  <si>
    <t>Advising Notes</t>
  </si>
  <si>
    <t>co-req MATH 123</t>
  </si>
  <si>
    <t>University Physics II and Lab (SGR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</si>
</sst>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5"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10"/>
      <name val="Calibri"/>
      <family val="2"/>
    </font>
    <font>
      <b/>
      <sz val="9"/>
      <name val="Calibri"/>
      <family val="2"/>
    </font>
    <font>
      <b/>
      <sz val="9"/>
      <color rgb="FF0070C0"/>
      <name val="Calibri"/>
      <family val="2"/>
    </font>
    <font>
      <i/>
      <u/>
      <sz val="9"/>
      <name val="Calibri"/>
      <family val="2"/>
    </font>
    <font>
      <sz val="11"/>
      <color theme="1"/>
      <name val="Calibri"/>
      <family val="2"/>
    </font>
    <font>
      <sz val="10"/>
      <color theme="1"/>
      <name val="Calibri"/>
      <family val="2"/>
    </font>
    <font>
      <b/>
      <sz val="11"/>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sz val="12"/>
      <color theme="1"/>
      <name val="Calibri"/>
      <family val="2"/>
    </font>
    <font>
      <b/>
      <sz val="10"/>
      <color theme="1"/>
      <name val="Calibri"/>
      <family val="2"/>
      <scheme val="minor"/>
    </font>
    <font>
      <u/>
      <sz val="10"/>
      <color theme="10"/>
      <name val="Arial"/>
      <family val="2"/>
    </font>
    <font>
      <sz val="10"/>
      <color theme="1"/>
      <name val="Calibri"/>
      <family val="2"/>
      <scheme val="minor"/>
    </font>
    <font>
      <sz val="10"/>
      <color rgb="FFFF0000"/>
      <name val="Calibri"/>
      <family val="2"/>
      <scheme val="minor"/>
    </font>
    <font>
      <sz val="10"/>
      <color rgb="FF000000"/>
      <name val="Calibri"/>
      <family val="2"/>
      <scheme val="minor"/>
    </font>
    <font>
      <b/>
      <sz val="10"/>
      <color rgb="FF000000"/>
      <name val="Calibri"/>
      <family val="2"/>
      <scheme val="minor"/>
    </font>
    <font>
      <b/>
      <sz val="10"/>
      <color rgb="FFFF0000"/>
      <name val="Calibri"/>
      <family val="2"/>
      <scheme val="minor"/>
    </font>
    <font>
      <b/>
      <sz val="12"/>
      <color rgb="FFFF0000"/>
      <name val="Calibri"/>
      <family val="2"/>
    </font>
    <font>
      <b/>
      <sz val="11"/>
      <color rgb="FFFF0000"/>
      <name val="Calibri"/>
      <family val="2"/>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11"/>
      <color rgb="FFFF0000"/>
      <name val="Calibri"/>
      <family val="2"/>
      <scheme val="minor"/>
    </font>
    <font>
      <sz val="11"/>
      <name val="Calibri"/>
      <family val="2"/>
      <scheme val="minor"/>
    </font>
    <font>
      <b/>
      <sz val="11"/>
      <name val="Calibri"/>
      <family val="2"/>
    </font>
    <font>
      <sz val="11"/>
      <name val="Calibri"/>
      <family val="2"/>
    </font>
    <font>
      <sz val="11"/>
      <color rgb="FFFF0000"/>
      <name val="Calibri"/>
      <family val="2"/>
    </font>
    <font>
      <b/>
      <sz val="11"/>
      <color rgb="FFC00000"/>
      <name val="Calibri"/>
      <family val="2"/>
    </font>
    <font>
      <sz val="10"/>
      <name val="Calibri"/>
      <family val="2"/>
    </font>
    <font>
      <b/>
      <sz val="10"/>
      <color rgb="FFFF0000"/>
      <name val="Calibri"/>
      <family val="2"/>
    </font>
    <font>
      <b/>
      <sz val="10"/>
      <color rgb="FF0070C0"/>
      <name val="Calibri"/>
      <family val="2"/>
    </font>
    <font>
      <sz val="10"/>
      <color rgb="FFFF0000"/>
      <name val="Calibri"/>
      <family val="2"/>
    </font>
    <font>
      <i/>
      <u/>
      <sz val="10"/>
      <name val="Calibri"/>
      <family val="2"/>
    </font>
    <font>
      <sz val="10"/>
      <color rgb="FF000000"/>
      <name val="Calibri"/>
      <family val="2"/>
    </font>
    <font>
      <b/>
      <sz val="10"/>
      <color rgb="FFC00000"/>
      <name val="Calibri"/>
      <family val="2"/>
      <scheme val="minor"/>
    </font>
    <font>
      <b/>
      <u/>
      <sz val="10"/>
      <name val="Calibri"/>
      <family val="2"/>
    </font>
  </fonts>
  <fills count="19">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FFFF99"/>
        <bgColor indexed="64"/>
      </patternFill>
    </fill>
    <fill>
      <patternFill patternType="solid">
        <fgColor theme="7" tint="0.59999389629810485"/>
        <bgColor rgb="FF000000"/>
      </patternFill>
    </fill>
    <fill>
      <patternFill patternType="solid">
        <fgColor theme="3" tint="0.79998168889431442"/>
        <bgColor indexed="64"/>
      </patternFill>
    </fill>
    <fill>
      <patternFill patternType="solid">
        <fgColor rgb="FFCCFF33"/>
        <bgColor indexed="64"/>
      </patternFill>
    </fill>
    <fill>
      <patternFill patternType="solid">
        <fgColor rgb="FFCCFF33"/>
        <bgColor rgb="FF000000"/>
      </patternFill>
    </fill>
    <fill>
      <patternFill patternType="solid">
        <fgColor theme="3" tint="0.79998168889431442"/>
        <bgColor rgb="FF000000"/>
      </patternFill>
    </fill>
    <fill>
      <patternFill patternType="solid">
        <fgColor theme="0"/>
        <bgColor rgb="FF000000"/>
      </patternFill>
    </fill>
    <fill>
      <patternFill patternType="solid">
        <fgColor theme="0"/>
        <bgColor indexed="64"/>
      </patternFill>
    </fill>
    <fill>
      <patternFill patternType="solid">
        <fgColor theme="5" tint="0.59999389629810485"/>
        <bgColor rgb="FF000000"/>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1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cellStyleXfs>
  <cellXfs count="282">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4" fillId="0" borderId="0" xfId="2"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7" fillId="0" borderId="0" xfId="0" applyFont="1" applyFill="1" applyBorder="1"/>
    <xf numFmtId="0" fontId="10" fillId="0" borderId="0" xfId="0" applyFont="1" applyFill="1" applyBorder="1"/>
    <xf numFmtId="0" fontId="11" fillId="0" borderId="0" xfId="0" applyFont="1" applyFill="1" applyBorder="1"/>
    <xf numFmtId="0" fontId="16" fillId="0" borderId="0" xfId="2" applyFont="1" applyFill="1" applyAlignment="1">
      <alignment horizontal="left"/>
    </xf>
    <xf numFmtId="0" fontId="16" fillId="0" borderId="0" xfId="2" applyFont="1" applyFill="1"/>
    <xf numFmtId="0" fontId="17" fillId="0" borderId="0" xfId="0" applyFont="1" applyFill="1" applyBorder="1"/>
    <xf numFmtId="0" fontId="18" fillId="0" borderId="0" xfId="0" applyFont="1" applyAlignment="1">
      <alignment vertical="center"/>
    </xf>
    <xf numFmtId="0" fontId="18" fillId="0" borderId="0" xfId="0" applyFont="1" applyAlignment="1">
      <alignment horizontal="left" vertical="center"/>
    </xf>
    <xf numFmtId="0" fontId="20" fillId="0" borderId="0" xfId="0" applyFont="1" applyBorder="1" applyAlignment="1">
      <alignment horizontal="left"/>
    </xf>
    <xf numFmtId="0" fontId="5" fillId="0" borderId="0" xfId="2" applyFont="1" applyFill="1" applyBorder="1" applyAlignment="1"/>
    <xf numFmtId="0" fontId="15" fillId="0" borderId="13" xfId="2" applyFont="1" applyFill="1" applyBorder="1" applyAlignment="1">
      <alignment horizontal="center"/>
    </xf>
    <xf numFmtId="0" fontId="20" fillId="0" borderId="0" xfId="0" applyFont="1" applyFill="1" applyBorder="1"/>
    <xf numFmtId="0" fontId="21" fillId="0" borderId="0" xfId="0" applyFont="1" applyFill="1" applyBorder="1" applyAlignment="1">
      <alignment horizontal="left"/>
    </xf>
    <xf numFmtId="0" fontId="20" fillId="0" borderId="0" xfId="0" applyFont="1" applyFill="1" applyBorder="1" applyAlignment="1">
      <alignment horizontal="left"/>
    </xf>
    <xf numFmtId="0" fontId="22" fillId="0" borderId="0" xfId="0" applyFont="1" applyFill="1" applyBorder="1" applyAlignment="1">
      <alignment horizontal="left"/>
    </xf>
    <xf numFmtId="0" fontId="14" fillId="0" borderId="0" xfId="2" applyFont="1" applyFill="1" applyBorder="1" applyAlignment="1">
      <alignment horizontal="left"/>
    </xf>
    <xf numFmtId="0" fontId="14" fillId="0" borderId="0" xfId="0" applyFont="1" applyFill="1" applyBorder="1" applyAlignment="1">
      <alignment horizontal="left"/>
    </xf>
    <xf numFmtId="16" fontId="20" fillId="0" borderId="0" xfId="0" applyNumberFormat="1" applyFont="1" applyFill="1" applyBorder="1" applyAlignment="1">
      <alignment horizontal="left"/>
    </xf>
    <xf numFmtId="0" fontId="23" fillId="0" borderId="14" xfId="0" applyFont="1" applyFill="1" applyBorder="1" applyAlignment="1">
      <alignment horizontal="center"/>
    </xf>
    <xf numFmtId="0" fontId="23" fillId="0" borderId="0" xfId="0" applyFont="1" applyFill="1" applyBorder="1" applyAlignment="1">
      <alignment horizontal="center"/>
    </xf>
    <xf numFmtId="0" fontId="18" fillId="0" borderId="13"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xf numFmtId="0" fontId="20" fillId="0" borderId="0" xfId="0" applyFont="1" applyFill="1" applyBorder="1" applyAlignment="1">
      <alignment horizontal="center"/>
    </xf>
    <xf numFmtId="0" fontId="23" fillId="0" borderId="0" xfId="0" applyFont="1" applyFill="1" applyBorder="1" applyAlignment="1">
      <alignment horizontal="left"/>
    </xf>
    <xf numFmtId="0" fontId="18" fillId="0" borderId="0" xfId="0" applyFont="1" applyFill="1" applyBorder="1"/>
    <xf numFmtId="0" fontId="20" fillId="0" borderId="0" xfId="0" applyFont="1" applyAlignment="1">
      <alignment horizontal="left" wrapText="1" indent="1"/>
    </xf>
    <xf numFmtId="0" fontId="18" fillId="0" borderId="0" xfId="0" applyFont="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8" fillId="0" borderId="0" xfId="2" applyFont="1" applyFill="1" applyBorder="1" applyAlignment="1" applyProtection="1">
      <alignment horizontal="center"/>
      <protection locked="0"/>
    </xf>
    <xf numFmtId="0" fontId="5" fillId="0" borderId="0" xfId="2" applyFont="1" applyFill="1" applyBorder="1" applyAlignment="1" applyProtection="1">
      <alignment horizontal="center"/>
      <protection locked="0"/>
    </xf>
    <xf numFmtId="0" fontId="7" fillId="0" borderId="0" xfId="2" applyFont="1" applyFill="1" applyBorder="1" applyAlignment="1" applyProtection="1">
      <alignment horizontal="center"/>
      <protection locked="0"/>
    </xf>
    <xf numFmtId="0" fontId="5" fillId="0" borderId="0" xfId="2" applyFont="1" applyFill="1" applyBorder="1" applyProtection="1">
      <protection locked="0"/>
    </xf>
    <xf numFmtId="0" fontId="9" fillId="0" borderId="0" xfId="2" applyFont="1" applyFill="1" applyBorder="1" applyAlignment="1" applyProtection="1">
      <alignment horizontal="center"/>
      <protection locked="0"/>
    </xf>
    <xf numFmtId="2" fontId="26" fillId="0" borderId="2" xfId="2" applyNumberFormat="1" applyFont="1" applyFill="1" applyBorder="1" applyAlignment="1" applyProtection="1">
      <alignment horizontal="center"/>
    </xf>
    <xf numFmtId="0" fontId="6" fillId="0" borderId="0" xfId="0" applyFont="1" applyFill="1" applyBorder="1" applyAlignment="1" applyProtection="1">
      <alignment horizontal="left"/>
    </xf>
    <xf numFmtId="0" fontId="13" fillId="0" borderId="18" xfId="2" applyFont="1" applyBorder="1" applyAlignment="1" applyProtection="1"/>
    <xf numFmtId="0" fontId="30" fillId="0" borderId="9" xfId="0" applyFont="1" applyBorder="1"/>
    <xf numFmtId="0" fontId="30" fillId="0" borderId="9" xfId="0" applyFont="1" applyBorder="1" applyAlignment="1">
      <alignment horizontal="center"/>
    </xf>
    <xf numFmtId="0" fontId="0" fillId="0" borderId="9" xfId="0" applyBorder="1"/>
    <xf numFmtId="0" fontId="0" fillId="0" borderId="9" xfId="0" applyBorder="1" applyAlignment="1">
      <alignment horizontal="center"/>
    </xf>
    <xf numFmtId="0" fontId="0" fillId="0" borderId="0" xfId="0" applyAlignment="1">
      <alignment horizontal="center"/>
    </xf>
    <xf numFmtId="0" fontId="3" fillId="13" borderId="33" xfId="3" applyFill="1" applyBorder="1" applyAlignment="1">
      <alignment vertical="top"/>
    </xf>
    <xf numFmtId="0" fontId="0" fillId="13" borderId="34" xfId="0" applyFill="1" applyBorder="1"/>
    <xf numFmtId="0" fontId="0" fillId="13" borderId="35" xfId="0" applyFill="1" applyBorder="1" applyAlignment="1">
      <alignment horizontal="center"/>
    </xf>
    <xf numFmtId="0" fontId="33" fillId="0" borderId="1" xfId="2" applyFont="1" applyFill="1" applyBorder="1" applyAlignment="1" applyProtection="1">
      <protection locked="0"/>
    </xf>
    <xf numFmtId="0" fontId="34" fillId="0" borderId="0" xfId="0" applyFont="1" applyFill="1" applyBorder="1" applyAlignment="1">
      <alignment horizontal="center"/>
    </xf>
    <xf numFmtId="0" fontId="34" fillId="0" borderId="0" xfId="0" applyFont="1" applyFill="1" applyBorder="1" applyAlignment="1">
      <alignment horizontal="left"/>
    </xf>
    <xf numFmtId="0" fontId="34" fillId="0" borderId="0" xfId="0" applyFont="1" applyFill="1" applyBorder="1"/>
    <xf numFmtId="0" fontId="37" fillId="0" borderId="0" xfId="2" applyFont="1" applyFill="1" applyBorder="1" applyAlignment="1" applyProtection="1">
      <alignment horizontal="center"/>
      <protection locked="0"/>
    </xf>
    <xf numFmtId="0" fontId="37" fillId="0" borderId="21" xfId="2" applyFont="1" applyFill="1" applyBorder="1" applyAlignment="1" applyProtection="1">
      <alignment horizontal="center"/>
      <protection locked="0"/>
    </xf>
    <xf numFmtId="0" fontId="6" fillId="0" borderId="22" xfId="2" applyFont="1" applyFill="1" applyBorder="1" applyAlignment="1" applyProtection="1"/>
    <xf numFmtId="0" fontId="37" fillId="0" borderId="3" xfId="2" applyFont="1" applyFill="1" applyBorder="1" applyAlignment="1" applyProtection="1"/>
    <xf numFmtId="0" fontId="6" fillId="0" borderId="3" xfId="2" applyFont="1" applyFill="1" applyBorder="1" applyAlignment="1" applyProtection="1"/>
    <xf numFmtId="0" fontId="6" fillId="0" borderId="3" xfId="2" applyFont="1" applyFill="1" applyBorder="1" applyAlignment="1" applyProtection="1">
      <alignment horizontal="center"/>
    </xf>
    <xf numFmtId="0" fontId="6" fillId="0" borderId="3" xfId="2" applyFont="1" applyFill="1" applyBorder="1" applyAlignment="1" applyProtection="1">
      <alignment horizontal="center"/>
      <protection locked="0"/>
    </xf>
    <xf numFmtId="0" fontId="39" fillId="0" borderId="0" xfId="2" applyFont="1" applyFill="1" applyBorder="1" applyAlignment="1" applyProtection="1">
      <alignment horizontal="center"/>
      <protection locked="0"/>
    </xf>
    <xf numFmtId="0" fontId="6" fillId="0" borderId="3" xfId="2" applyFont="1" applyFill="1" applyBorder="1" applyProtection="1"/>
    <xf numFmtId="0" fontId="6" fillId="0" borderId="23" xfId="2" applyFont="1" applyFill="1" applyBorder="1" applyAlignment="1" applyProtection="1">
      <alignment horizontal="center"/>
      <protection locked="0"/>
    </xf>
    <xf numFmtId="0" fontId="20" fillId="8" borderId="22" xfId="0" applyFont="1" applyFill="1" applyBorder="1" applyAlignment="1" applyProtection="1"/>
    <xf numFmtId="0" fontId="20" fillId="8" borderId="3" xfId="0" applyFont="1" applyFill="1" applyBorder="1" applyAlignment="1" applyProtection="1"/>
    <xf numFmtId="0" fontId="37" fillId="0" borderId="3" xfId="2" applyFont="1" applyFill="1" applyBorder="1" applyAlignment="1" applyProtection="1">
      <alignment horizontal="center"/>
    </xf>
    <xf numFmtId="0" fontId="37" fillId="0" borderId="3" xfId="2" applyFont="1" applyFill="1" applyBorder="1" applyAlignment="1" applyProtection="1">
      <alignment horizontal="center"/>
      <protection locked="0"/>
    </xf>
    <xf numFmtId="0" fontId="20" fillId="6" borderId="3" xfId="0" applyFont="1" applyFill="1" applyBorder="1" applyProtection="1"/>
    <xf numFmtId="0" fontId="37" fillId="0" borderId="3" xfId="2" applyFont="1" applyFill="1" applyBorder="1" applyAlignment="1" applyProtection="1">
      <alignment horizontal="left"/>
    </xf>
    <xf numFmtId="0" fontId="37" fillId="0" borderId="23" xfId="2" applyFont="1" applyFill="1" applyBorder="1" applyAlignment="1" applyProtection="1">
      <alignment horizontal="center"/>
      <protection locked="0"/>
    </xf>
    <xf numFmtId="0" fontId="37" fillId="9" borderId="3" xfId="2" applyFont="1" applyFill="1" applyBorder="1" applyProtection="1"/>
    <xf numFmtId="0" fontId="37" fillId="9" borderId="3" xfId="3" applyFont="1" applyFill="1" applyBorder="1" applyProtection="1"/>
    <xf numFmtId="0" fontId="37" fillId="6" borderId="22" xfId="2" applyFont="1" applyFill="1" applyBorder="1" applyAlignment="1" applyProtection="1"/>
    <xf numFmtId="0" fontId="37" fillId="6" borderId="3" xfId="2" applyFont="1" applyFill="1" applyBorder="1" applyAlignment="1" applyProtection="1"/>
    <xf numFmtId="0" fontId="40" fillId="0" borderId="3" xfId="2" applyNumberFormat="1" applyFont="1" applyFill="1" applyBorder="1" applyAlignment="1" applyProtection="1"/>
    <xf numFmtId="0" fontId="20" fillId="6" borderId="3" xfId="0" applyFont="1" applyFill="1" applyBorder="1" applyProtection="1">
      <protection locked="0"/>
    </xf>
    <xf numFmtId="0" fontId="20" fillId="6" borderId="22" xfId="0" applyFont="1" applyFill="1" applyBorder="1" applyAlignment="1" applyProtection="1"/>
    <xf numFmtId="0" fontId="20" fillId="6" borderId="3" xfId="0" applyFont="1" applyFill="1" applyBorder="1" applyAlignment="1" applyProtection="1"/>
    <xf numFmtId="0" fontId="40" fillId="0" borderId="3" xfId="2" applyFont="1" applyFill="1" applyBorder="1" applyAlignment="1" applyProtection="1">
      <alignment horizontal="left"/>
    </xf>
    <xf numFmtId="0" fontId="37" fillId="0" borderId="22" xfId="2" applyFont="1" applyFill="1" applyBorder="1" applyAlignment="1" applyProtection="1"/>
    <xf numFmtId="0" fontId="37" fillId="6" borderId="3" xfId="2" applyFont="1" applyFill="1" applyBorder="1" applyAlignment="1" applyProtection="1">
      <alignment horizontal="left"/>
    </xf>
    <xf numFmtId="0" fontId="37" fillId="0" borderId="24" xfId="2" applyFont="1" applyFill="1" applyBorder="1" applyAlignment="1" applyProtection="1"/>
    <xf numFmtId="0" fontId="37" fillId="0" borderId="10" xfId="2" applyFont="1" applyFill="1" applyBorder="1" applyAlignment="1" applyProtection="1"/>
    <xf numFmtId="0" fontId="37" fillId="0" borderId="11" xfId="2" applyFont="1" applyFill="1" applyBorder="1" applyAlignment="1" applyProtection="1"/>
    <xf numFmtId="0" fontId="37" fillId="0" borderId="9" xfId="2" applyFont="1" applyFill="1" applyBorder="1" applyAlignment="1" applyProtection="1">
      <alignment horizontal="center"/>
    </xf>
    <xf numFmtId="0" fontId="37" fillId="0" borderId="0" xfId="2" applyFont="1" applyFill="1" applyBorder="1" applyProtection="1"/>
    <xf numFmtId="0" fontId="37" fillId="0" borderId="0" xfId="2" applyFont="1" applyFill="1" applyBorder="1" applyAlignment="1" applyProtection="1">
      <alignment horizontal="left"/>
    </xf>
    <xf numFmtId="0" fontId="37" fillId="0" borderId="7" xfId="2" applyFont="1" applyFill="1" applyBorder="1" applyAlignment="1" applyProtection="1"/>
    <xf numFmtId="0" fontId="37" fillId="0" borderId="7" xfId="2" applyFont="1" applyFill="1" applyBorder="1" applyAlignment="1" applyProtection="1">
      <alignment horizontal="center"/>
    </xf>
    <xf numFmtId="0" fontId="37" fillId="0" borderId="7" xfId="2" applyFont="1" applyFill="1" applyBorder="1" applyAlignment="1" applyProtection="1">
      <alignment horizontal="center"/>
      <protection locked="0"/>
    </xf>
    <xf numFmtId="0" fontId="37" fillId="0" borderId="12" xfId="2" applyFont="1" applyFill="1" applyBorder="1" applyAlignment="1" applyProtection="1">
      <alignment horizontal="center"/>
      <protection locked="0"/>
    </xf>
    <xf numFmtId="0" fontId="37" fillId="0" borderId="3" xfId="2" applyFont="1" applyFill="1" applyBorder="1" applyProtection="1"/>
    <xf numFmtId="0" fontId="37" fillId="0" borderId="7" xfId="2" applyFont="1" applyFill="1" applyBorder="1" applyAlignment="1" applyProtection="1">
      <alignment horizontal="left"/>
    </xf>
    <xf numFmtId="0" fontId="37" fillId="0" borderId="25" xfId="2" applyFont="1" applyFill="1" applyBorder="1" applyAlignment="1" applyProtection="1">
      <alignment horizontal="center"/>
      <protection locked="0"/>
    </xf>
    <xf numFmtId="0" fontId="37" fillId="9" borderId="22" xfId="2" applyFont="1" applyFill="1" applyBorder="1" applyAlignment="1" applyProtection="1"/>
    <xf numFmtId="0" fontId="37" fillId="9" borderId="3" xfId="0" applyFont="1" applyFill="1" applyBorder="1" applyAlignment="1" applyProtection="1"/>
    <xf numFmtId="0" fontId="40" fillId="0" borderId="3" xfId="2" applyFont="1" applyFill="1" applyBorder="1" applyAlignment="1" applyProtection="1"/>
    <xf numFmtId="0" fontId="37" fillId="0" borderId="4" xfId="2" applyFont="1" applyFill="1" applyBorder="1" applyAlignment="1" applyProtection="1">
      <alignment horizontal="center"/>
    </xf>
    <xf numFmtId="0" fontId="40" fillId="0" borderId="3" xfId="2" applyFont="1" applyFill="1" applyBorder="1" applyAlignment="1" applyProtection="1">
      <alignment horizontal="left" wrapText="1"/>
    </xf>
    <xf numFmtId="0" fontId="20" fillId="13" borderId="22" xfId="0" applyFont="1" applyFill="1" applyBorder="1" applyProtection="1"/>
    <xf numFmtId="0" fontId="20" fillId="13" borderId="3" xfId="0" applyFont="1" applyFill="1" applyBorder="1" applyProtection="1"/>
    <xf numFmtId="0" fontId="40" fillId="0" borderId="22" xfId="2" applyFont="1" applyFill="1" applyBorder="1" applyAlignment="1" applyProtection="1"/>
    <xf numFmtId="0" fontId="37" fillId="0" borderId="3" xfId="3" applyFont="1" applyFill="1" applyBorder="1" applyProtection="1"/>
    <xf numFmtId="0" fontId="37" fillId="0" borderId="22" xfId="0" applyFont="1" applyFill="1" applyBorder="1" applyAlignment="1" applyProtection="1"/>
    <xf numFmtId="0" fontId="37" fillId="0" borderId="3" xfId="0" applyFont="1" applyFill="1" applyBorder="1" applyAlignment="1" applyProtection="1"/>
    <xf numFmtId="0" fontId="37" fillId="0" borderId="6" xfId="2" applyFont="1" applyFill="1" applyBorder="1" applyAlignment="1" applyProtection="1">
      <alignment horizontal="center"/>
    </xf>
    <xf numFmtId="0" fontId="37" fillId="6" borderId="3" xfId="2" applyFont="1" applyFill="1" applyBorder="1" applyProtection="1">
      <protection locked="0"/>
    </xf>
    <xf numFmtId="0" fontId="20" fillId="6" borderId="0" xfId="0" applyFont="1" applyFill="1" applyBorder="1" applyProtection="1">
      <protection locked="0"/>
    </xf>
    <xf numFmtId="0" fontId="37" fillId="0" borderId="3" xfId="2" quotePrefix="1" applyFont="1" applyFill="1" applyBorder="1" applyAlignment="1" applyProtection="1">
      <alignment horizontal="left"/>
    </xf>
    <xf numFmtId="0" fontId="6" fillId="0" borderId="0" xfId="2" applyFont="1" applyFill="1" applyBorder="1" applyAlignment="1" applyProtection="1">
      <alignment horizontal="center"/>
    </xf>
    <xf numFmtId="0" fontId="37" fillId="0" borderId="18" xfId="2" applyFont="1" applyFill="1" applyBorder="1" applyAlignment="1" applyProtection="1"/>
    <xf numFmtId="0" fontId="37" fillId="0" borderId="0" xfId="2" quotePrefix="1" applyFont="1" applyFill="1" applyBorder="1" applyAlignment="1" applyProtection="1"/>
    <xf numFmtId="0" fontId="37" fillId="0" borderId="12" xfId="2" applyFont="1" applyFill="1" applyBorder="1" applyAlignment="1" applyProtection="1"/>
    <xf numFmtId="0" fontId="41" fillId="0" borderId="0" xfId="2" applyFont="1" applyFill="1" applyBorder="1" applyAlignment="1" applyProtection="1">
      <alignment horizontal="center"/>
      <protection locked="0"/>
    </xf>
    <xf numFmtId="0" fontId="37" fillId="0" borderId="10" xfId="2" applyFont="1" applyFill="1" applyBorder="1" applyProtection="1"/>
    <xf numFmtId="0" fontId="37" fillId="0" borderId="11" xfId="2" applyFont="1" applyFill="1" applyBorder="1" applyAlignment="1" applyProtection="1">
      <alignment horizontal="left"/>
    </xf>
    <xf numFmtId="0" fontId="37" fillId="0" borderId="26" xfId="2" applyFont="1" applyFill="1" applyBorder="1" applyAlignment="1" applyProtection="1">
      <alignment horizontal="center"/>
      <protection locked="0"/>
    </xf>
    <xf numFmtId="0" fontId="37" fillId="9" borderId="22" xfId="0" applyFont="1" applyFill="1" applyBorder="1" applyAlignment="1" applyProtection="1"/>
    <xf numFmtId="0" fontId="37" fillId="9" borderId="3" xfId="0" applyFont="1" applyFill="1" applyBorder="1" applyProtection="1"/>
    <xf numFmtId="0" fontId="37" fillId="9" borderId="3" xfId="2" applyFont="1" applyFill="1" applyBorder="1" applyAlignment="1" applyProtection="1"/>
    <xf numFmtId="0" fontId="40" fillId="0" borderId="3" xfId="2" quotePrefix="1" applyFont="1" applyFill="1" applyBorder="1" applyAlignment="1" applyProtection="1"/>
    <xf numFmtId="0" fontId="40" fillId="0" borderId="3" xfId="2" quotePrefix="1" applyFont="1" applyFill="1" applyBorder="1" applyAlignment="1" applyProtection="1">
      <alignment horizontal="left"/>
    </xf>
    <xf numFmtId="0" fontId="37" fillId="0" borderId="5" xfId="2" applyFont="1" applyFill="1" applyBorder="1" applyAlignment="1" applyProtection="1">
      <alignment horizontal="center"/>
      <protection locked="0"/>
    </xf>
    <xf numFmtId="0" fontId="37" fillId="0" borderId="8" xfId="2" applyFont="1" applyFill="1" applyBorder="1" applyAlignment="1" applyProtection="1">
      <alignment horizontal="center"/>
      <protection locked="0"/>
    </xf>
    <xf numFmtId="0" fontId="37" fillId="15" borderId="3" xfId="2" applyFont="1" applyFill="1" applyBorder="1" applyProtection="1"/>
    <xf numFmtId="0" fontId="37" fillId="0" borderId="3" xfId="0" applyFont="1" applyFill="1" applyBorder="1" applyProtection="1"/>
    <xf numFmtId="0" fontId="37" fillId="0" borderId="3" xfId="3" applyFont="1" applyFill="1" applyBorder="1" applyAlignment="1" applyProtection="1"/>
    <xf numFmtId="0" fontId="37" fillId="9" borderId="3" xfId="0" applyFont="1" applyFill="1" applyBorder="1" applyProtection="1">
      <protection locked="0"/>
    </xf>
    <xf numFmtId="0" fontId="37" fillId="0" borderId="3" xfId="2" applyFont="1" applyFill="1" applyBorder="1" applyAlignment="1" applyProtection="1">
      <alignment horizontal="left"/>
      <protection locked="0"/>
    </xf>
    <xf numFmtId="0" fontId="37" fillId="9" borderId="22" xfId="0" applyFont="1" applyFill="1" applyBorder="1" applyAlignment="1" applyProtection="1">
      <protection locked="0"/>
    </xf>
    <xf numFmtId="0" fontId="37" fillId="9" borderId="3" xfId="0" applyFont="1" applyFill="1" applyBorder="1" applyAlignment="1" applyProtection="1">
      <protection locked="0"/>
    </xf>
    <xf numFmtId="0" fontId="37" fillId="0" borderId="3" xfId="2" applyFont="1" applyFill="1" applyBorder="1" applyAlignment="1" applyProtection="1">
      <protection locked="0"/>
    </xf>
    <xf numFmtId="0" fontId="37" fillId="6" borderId="3" xfId="2" applyFont="1" applyFill="1" applyBorder="1" applyAlignment="1" applyProtection="1">
      <alignment horizontal="left"/>
      <protection locked="0"/>
    </xf>
    <xf numFmtId="0" fontId="37" fillId="8" borderId="3" xfId="2" applyFont="1" applyFill="1" applyBorder="1" applyAlignment="1" applyProtection="1">
      <alignment horizontal="left"/>
      <protection locked="0"/>
    </xf>
    <xf numFmtId="0" fontId="14" fillId="8" borderId="3" xfId="3" applyFont="1" applyFill="1" applyBorder="1" applyAlignment="1" applyProtection="1">
      <alignment horizontal="left"/>
      <protection locked="0"/>
    </xf>
    <xf numFmtId="0" fontId="37" fillId="0" borderId="18" xfId="0" applyFont="1" applyFill="1" applyBorder="1" applyAlignment="1" applyProtection="1"/>
    <xf numFmtId="0" fontId="37" fillId="0" borderId="0" xfId="0" applyFont="1" applyFill="1" applyBorder="1" applyAlignment="1" applyProtection="1"/>
    <xf numFmtId="0" fontId="37" fillId="0" borderId="0" xfId="2" applyFont="1" applyFill="1" applyBorder="1" applyAlignment="1" applyProtection="1"/>
    <xf numFmtId="0" fontId="37" fillId="0" borderId="0" xfId="2" applyFont="1" applyFill="1" applyBorder="1" applyAlignment="1" applyProtection="1">
      <alignment horizontal="center"/>
    </xf>
    <xf numFmtId="0" fontId="37" fillId="0" borderId="0" xfId="0" applyFont="1" applyFill="1" applyBorder="1" applyProtection="1"/>
    <xf numFmtId="0" fontId="37" fillId="0" borderId="21" xfId="2" applyFont="1" applyFill="1" applyBorder="1" applyAlignment="1" applyProtection="1">
      <alignment horizontal="center"/>
    </xf>
    <xf numFmtId="0" fontId="6" fillId="0" borderId="0" xfId="2" applyFont="1" applyFill="1" applyBorder="1" applyAlignment="1" applyProtection="1">
      <alignment horizontal="right"/>
    </xf>
    <xf numFmtId="0" fontId="37" fillId="2" borderId="18" xfId="2" applyFont="1" applyFill="1" applyBorder="1" applyAlignment="1" applyProtection="1"/>
    <xf numFmtId="0" fontId="42" fillId="2" borderId="0" xfId="2" applyFont="1" applyFill="1" applyBorder="1" applyAlignment="1" applyProtection="1"/>
    <xf numFmtId="0" fontId="41" fillId="0" borderId="0" xfId="2" applyFont="1" applyFill="1" applyBorder="1" applyAlignment="1" applyProtection="1">
      <alignment horizontal="center"/>
    </xf>
    <xf numFmtId="0" fontId="37" fillId="3" borderId="18" xfId="2" applyFont="1" applyFill="1" applyBorder="1" applyAlignment="1" applyProtection="1"/>
    <xf numFmtId="0" fontId="37" fillId="3" borderId="0" xfId="2" applyFont="1" applyFill="1" applyBorder="1" applyAlignment="1" applyProtection="1"/>
    <xf numFmtId="0" fontId="42" fillId="0" borderId="0" xfId="2" applyFont="1" applyFill="1" applyBorder="1" applyAlignment="1" applyProtection="1"/>
    <xf numFmtId="0" fontId="42" fillId="0" borderId="0" xfId="2" applyFont="1" applyFill="1" applyBorder="1" applyAlignment="1" applyProtection="1">
      <alignment horizontal="center"/>
    </xf>
    <xf numFmtId="0" fontId="37" fillId="4" borderId="0" xfId="2" applyFont="1" applyFill="1" applyBorder="1" applyProtection="1"/>
    <xf numFmtId="0" fontId="37" fillId="4" borderId="0" xfId="2" applyFont="1" applyFill="1" applyBorder="1" applyAlignment="1" applyProtection="1"/>
    <xf numFmtId="0" fontId="37" fillId="5" borderId="18" xfId="2" applyFont="1" applyFill="1" applyBorder="1" applyAlignment="1" applyProtection="1"/>
    <xf numFmtId="0" fontId="37" fillId="5" borderId="0" xfId="2" applyFont="1" applyFill="1" applyBorder="1" applyAlignment="1" applyProtection="1"/>
    <xf numFmtId="0" fontId="37" fillId="10" borderId="0" xfId="2" applyFont="1" applyFill="1" applyBorder="1" applyProtection="1"/>
    <xf numFmtId="0" fontId="37" fillId="10" borderId="0" xfId="2" applyFont="1" applyFill="1" applyBorder="1" applyAlignment="1" applyProtection="1"/>
    <xf numFmtId="0" fontId="37" fillId="0" borderId="21" xfId="2" applyFont="1" applyFill="1" applyBorder="1" applyProtection="1"/>
    <xf numFmtId="0" fontId="32" fillId="0" borderId="1" xfId="2" applyFont="1" applyBorder="1" applyAlignment="1" applyProtection="1">
      <alignment horizontal="center"/>
    </xf>
    <xf numFmtId="0" fontId="13" fillId="0" borderId="0" xfId="2" applyFont="1" applyBorder="1" applyAlignment="1" applyProtection="1">
      <alignment horizontal="right"/>
    </xf>
    <xf numFmtId="0" fontId="33" fillId="0" borderId="0" xfId="2" applyFont="1" applyBorder="1" applyAlignment="1" applyProtection="1">
      <alignment horizontal="right" wrapText="1"/>
    </xf>
    <xf numFmtId="0" fontId="32" fillId="0" borderId="0" xfId="2" applyFont="1" applyFill="1" applyAlignment="1">
      <alignment horizontal="left"/>
    </xf>
    <xf numFmtId="0" fontId="32" fillId="0" borderId="0" xfId="2" applyFont="1" applyFill="1"/>
    <xf numFmtId="0" fontId="31" fillId="0" borderId="0" xfId="2" applyFont="1" applyBorder="1" applyAlignment="1" applyProtection="1">
      <alignment horizontal="center"/>
    </xf>
    <xf numFmtId="0" fontId="24" fillId="0" borderId="0" xfId="2" applyFont="1" applyFill="1" applyBorder="1" applyAlignment="1" applyProtection="1">
      <alignment horizontal="center"/>
    </xf>
    <xf numFmtId="0" fontId="24" fillId="0" borderId="0" xfId="0" applyFont="1" applyBorder="1" applyAlignment="1" applyProtection="1">
      <alignment horizontal="center"/>
    </xf>
    <xf numFmtId="0" fontId="24" fillId="0" borderId="0" xfId="0" applyFont="1" applyBorder="1" applyAlignment="1" applyProtection="1">
      <alignment horizontal="right"/>
    </xf>
    <xf numFmtId="164" fontId="43" fillId="0" borderId="0" xfId="2" applyNumberFormat="1" applyFont="1" applyFill="1" applyBorder="1" applyAlignment="1" applyProtection="1">
      <alignment horizontal="center"/>
    </xf>
    <xf numFmtId="164" fontId="43" fillId="0" borderId="21" xfId="2" applyNumberFormat="1" applyFont="1" applyFill="1" applyBorder="1" applyAlignment="1" applyProtection="1">
      <alignment horizontal="center"/>
    </xf>
    <xf numFmtId="0" fontId="44" fillId="0" borderId="18" xfId="0" applyFont="1" applyFill="1" applyBorder="1" applyAlignment="1" applyProtection="1"/>
    <xf numFmtId="0" fontId="20" fillId="0" borderId="0" xfId="0" applyFont="1" applyBorder="1" applyAlignment="1" applyProtection="1"/>
    <xf numFmtId="0" fontId="44" fillId="0" borderId="0" xfId="0" applyFont="1" applyFill="1" applyBorder="1" applyAlignment="1" applyProtection="1">
      <alignment horizontal="center"/>
    </xf>
    <xf numFmtId="0" fontId="37" fillId="0" borderId="0" xfId="0" applyFont="1" applyFill="1" applyBorder="1" applyAlignment="1" applyProtection="1">
      <alignment horizontal="center"/>
    </xf>
    <xf numFmtId="0" fontId="6" fillId="0" borderId="0" xfId="0" applyFont="1" applyFill="1" applyBorder="1" applyProtection="1"/>
    <xf numFmtId="0" fontId="37" fillId="0" borderId="21" xfId="0" applyFont="1" applyFill="1" applyBorder="1" applyAlignment="1" applyProtection="1">
      <alignment horizontal="center"/>
    </xf>
    <xf numFmtId="0" fontId="18" fillId="0" borderId="18" xfId="0" applyFont="1" applyBorder="1" applyAlignment="1" applyProtection="1"/>
    <xf numFmtId="0" fontId="18" fillId="0" borderId="0" xfId="0" applyFont="1" applyBorder="1" applyAlignment="1" applyProtection="1"/>
    <xf numFmtId="0" fontId="6" fillId="0" borderId="0" xfId="0" applyFont="1" applyFill="1" applyBorder="1" applyAlignment="1" applyProtection="1"/>
    <xf numFmtId="0" fontId="44" fillId="0" borderId="7" xfId="0" quotePrefix="1" applyFont="1" applyFill="1" applyBorder="1" applyAlignment="1" applyProtection="1">
      <alignment horizontal="center"/>
    </xf>
    <xf numFmtId="0" fontId="6" fillId="0" borderId="7" xfId="0" applyFont="1" applyFill="1" applyBorder="1" applyAlignment="1" applyProtection="1">
      <alignment horizontal="center"/>
    </xf>
    <xf numFmtId="0" fontId="6" fillId="0" borderId="0" xfId="0" applyFont="1" applyFill="1" applyBorder="1" applyAlignment="1" applyProtection="1">
      <alignment horizontal="center"/>
    </xf>
    <xf numFmtId="0" fontId="44" fillId="0" borderId="0" xfId="0" applyFont="1" applyFill="1" applyBorder="1" applyProtection="1"/>
    <xf numFmtId="0" fontId="37" fillId="0" borderId="0" xfId="0" applyFont="1" applyFill="1" applyBorder="1" applyAlignment="1" applyProtection="1">
      <alignment horizontal="left"/>
    </xf>
    <xf numFmtId="0" fontId="6" fillId="0" borderId="21" xfId="0" applyFont="1" applyFill="1" applyBorder="1" applyAlignment="1" applyProtection="1">
      <alignment horizontal="center"/>
    </xf>
    <xf numFmtId="0" fontId="37" fillId="2" borderId="22" xfId="0" applyFont="1" applyFill="1" applyBorder="1" applyAlignment="1" applyProtection="1"/>
    <xf numFmtId="0" fontId="37" fillId="2" borderId="3" xfId="0" applyFont="1" applyFill="1" applyBorder="1" applyAlignment="1" applyProtection="1"/>
    <xf numFmtId="0" fontId="37" fillId="2" borderId="3" xfId="0" applyFont="1" applyFill="1" applyBorder="1" applyAlignment="1" applyProtection="1">
      <alignment horizontal="center"/>
    </xf>
    <xf numFmtId="0" fontId="37" fillId="10" borderId="3" xfId="0" applyFont="1" applyFill="1" applyBorder="1" applyProtection="1"/>
    <xf numFmtId="0" fontId="37" fillId="10" borderId="3" xfId="0" applyFont="1" applyFill="1" applyBorder="1" applyAlignment="1" applyProtection="1">
      <alignment horizontal="center"/>
    </xf>
    <xf numFmtId="0" fontId="37" fillId="10" borderId="23" xfId="0" applyFont="1" applyFill="1" applyBorder="1" applyAlignment="1" applyProtection="1">
      <alignment horizontal="center"/>
    </xf>
    <xf numFmtId="0" fontId="44" fillId="0" borderId="7" xfId="0" applyFont="1" applyFill="1" applyBorder="1" applyAlignment="1" applyProtection="1">
      <alignment horizontal="center"/>
    </xf>
    <xf numFmtId="0" fontId="37" fillId="0" borderId="8" xfId="0" applyFont="1" applyFill="1" applyBorder="1" applyProtection="1"/>
    <xf numFmtId="0" fontId="37" fillId="6" borderId="22" xfId="0" applyFont="1" applyFill="1" applyBorder="1" applyAlignment="1" applyProtection="1"/>
    <xf numFmtId="0" fontId="37" fillId="6" borderId="3" xfId="0" applyFont="1" applyFill="1" applyBorder="1" applyAlignment="1" applyProtection="1"/>
    <xf numFmtId="0" fontId="37" fillId="6" borderId="3" xfId="0" applyFont="1" applyFill="1" applyBorder="1" applyAlignment="1" applyProtection="1">
      <alignment horizontal="center"/>
    </xf>
    <xf numFmtId="0" fontId="44" fillId="6" borderId="3" xfId="0" applyFont="1" applyFill="1" applyBorder="1" applyAlignment="1" applyProtection="1">
      <alignment horizontal="center"/>
    </xf>
    <xf numFmtId="0" fontId="44" fillId="0" borderId="0" xfId="0" applyFont="1" applyFill="1" applyBorder="1" applyAlignment="1" applyProtection="1"/>
    <xf numFmtId="0" fontId="44" fillId="0" borderId="7" xfId="1" quotePrefix="1" applyFont="1" applyFill="1" applyBorder="1" applyAlignment="1" applyProtection="1">
      <alignment horizontal="center"/>
    </xf>
    <xf numFmtId="0" fontId="44" fillId="0" borderId="7" xfId="1" applyFont="1" applyFill="1" applyBorder="1" applyAlignment="1" applyProtection="1">
      <alignment horizontal="center"/>
    </xf>
    <xf numFmtId="0" fontId="37" fillId="0" borderId="0" xfId="1" applyFont="1" applyFill="1" applyBorder="1" applyAlignment="1" applyProtection="1">
      <alignment horizontal="center"/>
    </xf>
    <xf numFmtId="0" fontId="37" fillId="11" borderId="22" xfId="0" applyFont="1" applyFill="1" applyBorder="1" applyAlignment="1" applyProtection="1"/>
    <xf numFmtId="0" fontId="37" fillId="11" borderId="3" xfId="0" applyFont="1" applyFill="1" applyBorder="1" applyAlignment="1" applyProtection="1"/>
    <xf numFmtId="0" fontId="37" fillId="11" borderId="3" xfId="0" applyFont="1" applyFill="1" applyBorder="1" applyAlignment="1" applyProtection="1">
      <alignment horizontal="center"/>
    </xf>
    <xf numFmtId="0" fontId="6" fillId="0" borderId="0" xfId="1" applyFont="1" applyFill="1" applyBorder="1" applyAlignment="1" applyProtection="1"/>
    <xf numFmtId="0" fontId="37" fillId="0" borderId="18" xfId="1" applyFont="1" applyFill="1" applyBorder="1" applyAlignment="1" applyProtection="1">
      <alignment vertical="top"/>
    </xf>
    <xf numFmtId="0" fontId="37" fillId="0" borderId="0" xfId="1" applyFont="1" applyFill="1" applyBorder="1" applyAlignment="1" applyProtection="1"/>
    <xf numFmtId="0" fontId="6" fillId="0" borderId="3" xfId="1" applyFont="1" applyFill="1" applyBorder="1" applyProtection="1"/>
    <xf numFmtId="0" fontId="6" fillId="0" borderId="3" xfId="1" applyFont="1" applyFill="1" applyBorder="1" applyAlignment="1" applyProtection="1">
      <alignment horizontal="left"/>
    </xf>
    <xf numFmtId="0" fontId="44" fillId="0" borderId="3" xfId="1" quotePrefix="1" applyFont="1" applyFill="1" applyBorder="1" applyAlignment="1" applyProtection="1">
      <alignment horizontal="center"/>
    </xf>
    <xf numFmtId="0" fontId="44" fillId="0" borderId="3" xfId="1" applyFont="1" applyFill="1" applyBorder="1" applyAlignment="1" applyProtection="1">
      <alignment horizontal="center"/>
    </xf>
    <xf numFmtId="0" fontId="37" fillId="0" borderId="23" xfId="1" applyFont="1" applyFill="1" applyBorder="1" applyAlignment="1" applyProtection="1">
      <alignment horizontal="center"/>
    </xf>
    <xf numFmtId="0" fontId="6" fillId="7" borderId="22" xfId="1" applyFont="1" applyFill="1" applyBorder="1" applyAlignment="1" applyProtection="1">
      <protection locked="0"/>
    </xf>
    <xf numFmtId="0" fontId="6" fillId="7" borderId="3" xfId="1" applyFont="1" applyFill="1" applyBorder="1" applyAlignment="1" applyProtection="1">
      <protection locked="0"/>
    </xf>
    <xf numFmtId="0" fontId="37" fillId="7" borderId="3" xfId="1" applyFont="1" applyFill="1" applyBorder="1" applyAlignment="1" applyProtection="1"/>
    <xf numFmtId="0" fontId="37" fillId="7" borderId="3" xfId="1" applyFont="1" applyFill="1" applyBorder="1" applyAlignment="1" applyProtection="1">
      <alignment horizontal="center"/>
      <protection locked="0"/>
    </xf>
    <xf numFmtId="0" fontId="37" fillId="12" borderId="3" xfId="0" applyFont="1" applyFill="1" applyBorder="1" applyAlignment="1" applyProtection="1">
      <alignment horizontal="left"/>
    </xf>
    <xf numFmtId="0" fontId="37" fillId="12" borderId="3" xfId="0" applyFont="1" applyFill="1" applyBorder="1" applyAlignment="1" applyProtection="1">
      <alignment horizontal="center"/>
    </xf>
    <xf numFmtId="0" fontId="37" fillId="12" borderId="23" xfId="0" applyFont="1" applyFill="1" applyBorder="1" applyAlignment="1" applyProtection="1">
      <alignment horizontal="center"/>
    </xf>
    <xf numFmtId="0" fontId="37" fillId="0" borderId="18" xfId="1" applyFont="1" applyFill="1" applyBorder="1" applyAlignment="1" applyProtection="1"/>
    <xf numFmtId="0" fontId="37" fillId="14" borderId="22" xfId="0" applyFont="1" applyFill="1" applyBorder="1" applyAlignment="1" applyProtection="1"/>
    <xf numFmtId="0" fontId="37" fillId="14" borderId="3" xfId="0" applyFont="1" applyFill="1" applyBorder="1" applyAlignment="1" applyProtection="1"/>
    <xf numFmtId="0" fontId="37" fillId="14" borderId="3" xfId="0" applyFont="1" applyFill="1" applyBorder="1" applyAlignment="1" applyProtection="1">
      <alignment horizontal="center"/>
    </xf>
    <xf numFmtId="0" fontId="37" fillId="0" borderId="21" xfId="2" applyFont="1" applyFill="1" applyBorder="1" applyAlignment="1" applyProtection="1">
      <alignment horizontal="left"/>
    </xf>
    <xf numFmtId="0" fontId="38" fillId="0" borderId="0" xfId="2" applyFont="1" applyFill="1" applyBorder="1" applyAlignment="1" applyProtection="1">
      <alignment horizontal="center"/>
    </xf>
    <xf numFmtId="0" fontId="38" fillId="0" borderId="21" xfId="2" applyFont="1" applyFill="1" applyBorder="1" applyAlignment="1" applyProtection="1">
      <alignment horizontal="center"/>
    </xf>
    <xf numFmtId="0" fontId="33" fillId="0" borderId="0" xfId="2" applyFont="1" applyFill="1" applyBorder="1" applyAlignment="1" applyProtection="1">
      <alignment horizontal="center"/>
    </xf>
    <xf numFmtId="0" fontId="7" fillId="17" borderId="9" xfId="7" applyFont="1" applyFill="1" applyBorder="1" applyProtection="1">
      <protection locked="0"/>
    </xf>
    <xf numFmtId="0" fontId="16" fillId="17" borderId="9" xfId="7" applyFont="1" applyFill="1" applyBorder="1" applyProtection="1">
      <protection locked="0"/>
    </xf>
    <xf numFmtId="0" fontId="5" fillId="17" borderId="9" xfId="0" applyFont="1" applyFill="1" applyBorder="1" applyProtection="1">
      <protection locked="0"/>
    </xf>
    <xf numFmtId="0" fontId="5" fillId="17" borderId="9" xfId="7" applyFont="1" applyFill="1" applyBorder="1" applyProtection="1">
      <protection locked="0"/>
    </xf>
    <xf numFmtId="0" fontId="5" fillId="17" borderId="9" xfId="7" applyFont="1" applyFill="1" applyBorder="1" applyAlignment="1" applyProtection="1">
      <alignment horizontal="left"/>
      <protection locked="0"/>
    </xf>
    <xf numFmtId="0" fontId="5" fillId="0" borderId="0" xfId="7" applyFont="1" applyFill="1" applyBorder="1" applyProtection="1">
      <protection locked="0"/>
    </xf>
    <xf numFmtId="0" fontId="5" fillId="0" borderId="0" xfId="0" applyFont="1" applyFill="1" applyBorder="1" applyProtection="1">
      <protection locked="0"/>
    </xf>
    <xf numFmtId="0" fontId="35" fillId="0" borderId="0" xfId="2" applyFont="1" applyFill="1" applyBorder="1" applyAlignment="1" applyProtection="1">
      <alignment horizontal="center"/>
    </xf>
    <xf numFmtId="0" fontId="13" fillId="0" borderId="18" xfId="7" applyFont="1" applyBorder="1" applyAlignment="1" applyProtection="1">
      <alignment horizontal="right"/>
    </xf>
    <xf numFmtId="0" fontId="13" fillId="0" borderId="18" xfId="7" applyFont="1" applyBorder="1" applyAlignment="1" applyProtection="1">
      <alignment horizontal="right" wrapText="1"/>
    </xf>
    <xf numFmtId="0" fontId="33" fillId="0" borderId="0" xfId="2" applyFont="1" applyFill="1" applyBorder="1" applyAlignment="1" applyProtection="1"/>
    <xf numFmtId="0" fontId="37" fillId="18" borderId="3" xfId="7" applyFont="1" applyFill="1" applyBorder="1" applyAlignment="1">
      <alignment horizontal="left"/>
    </xf>
    <xf numFmtId="0" fontId="32" fillId="0" borderId="1" xfId="7" applyFont="1" applyBorder="1" applyAlignment="1" applyProtection="1">
      <alignment horizontal="center"/>
      <protection locked="0"/>
    </xf>
    <xf numFmtId="0" fontId="4" fillId="0" borderId="15" xfId="7" applyFont="1" applyFill="1" applyBorder="1" applyAlignment="1" applyProtection="1">
      <alignment horizontal="center"/>
    </xf>
    <xf numFmtId="0" fontId="4" fillId="0" borderId="16" xfId="7" applyFont="1" applyFill="1" applyBorder="1" applyAlignment="1" applyProtection="1">
      <alignment horizontal="center"/>
    </xf>
    <xf numFmtId="0" fontId="4" fillId="0" borderId="17" xfId="7" applyFont="1" applyFill="1" applyBorder="1" applyAlignment="1" applyProtection="1">
      <alignment horizontal="center"/>
    </xf>
    <xf numFmtId="0" fontId="4" fillId="0" borderId="15" xfId="2" applyFont="1" applyFill="1" applyBorder="1" applyAlignment="1" applyProtection="1">
      <alignment horizontal="center"/>
    </xf>
    <xf numFmtId="0" fontId="4" fillId="0" borderId="16" xfId="2" applyFont="1" applyFill="1" applyBorder="1" applyAlignment="1" applyProtection="1">
      <alignment horizontal="center"/>
    </xf>
    <xf numFmtId="0" fontId="4" fillId="0" borderId="17" xfId="2" applyFont="1" applyFill="1" applyBorder="1" applyAlignment="1" applyProtection="1">
      <alignment horizontal="center"/>
    </xf>
    <xf numFmtId="164" fontId="36" fillId="0" borderId="2" xfId="2" applyNumberFormat="1" applyFont="1" applyFill="1" applyBorder="1" applyAlignment="1" applyProtection="1">
      <alignment horizontal="center"/>
    </xf>
    <xf numFmtId="164" fontId="36" fillId="0" borderId="20" xfId="2" applyNumberFormat="1" applyFont="1" applyFill="1" applyBorder="1" applyAlignment="1" applyProtection="1">
      <alignment horizontal="center"/>
    </xf>
    <xf numFmtId="0" fontId="25" fillId="0" borderId="27" xfId="2" applyFont="1" applyFill="1" applyBorder="1" applyAlignment="1" applyProtection="1">
      <alignment horizontal="center"/>
    </xf>
    <xf numFmtId="0" fontId="25" fillId="0" borderId="13" xfId="2" applyFont="1" applyFill="1" applyBorder="1" applyAlignment="1" applyProtection="1">
      <alignment horizontal="center"/>
    </xf>
    <xf numFmtId="0" fontId="25" fillId="0" borderId="28" xfId="2" applyFont="1" applyFill="1" applyBorder="1" applyAlignment="1" applyProtection="1">
      <alignment horizontal="center"/>
    </xf>
    <xf numFmtId="0" fontId="33" fillId="0" borderId="0" xfId="2" applyFont="1" applyFill="1" applyBorder="1" applyAlignment="1" applyProtection="1">
      <alignment horizontal="center"/>
    </xf>
    <xf numFmtId="0" fontId="13" fillId="0" borderId="1" xfId="2" applyFont="1" applyBorder="1" applyAlignment="1" applyProtection="1">
      <alignment horizontal="center"/>
    </xf>
    <xf numFmtId="0" fontId="13" fillId="0" borderId="19" xfId="2" applyFont="1" applyBorder="1" applyAlignment="1" applyProtection="1">
      <alignment horizontal="center"/>
    </xf>
    <xf numFmtId="0" fontId="26" fillId="0" borderId="0" xfId="2" applyFont="1" applyFill="1" applyBorder="1" applyAlignment="1" applyProtection="1">
      <alignment horizontal="center"/>
    </xf>
    <xf numFmtId="0" fontId="33" fillId="0" borderId="1" xfId="2" applyFont="1" applyFill="1" applyBorder="1" applyAlignment="1" applyProtection="1">
      <alignment horizontal="center"/>
      <protection locked="0"/>
    </xf>
    <xf numFmtId="0" fontId="33" fillId="0" borderId="19" xfId="2" applyFont="1" applyFill="1" applyBorder="1" applyAlignment="1" applyProtection="1">
      <alignment horizontal="center"/>
      <protection locked="0"/>
    </xf>
    <xf numFmtId="0" fontId="27" fillId="0" borderId="2" xfId="0" applyFont="1" applyBorder="1" applyAlignment="1" applyProtection="1">
      <alignment horizontal="center"/>
      <protection locked="0"/>
    </xf>
    <xf numFmtId="0" fontId="12" fillId="0" borderId="0" xfId="2" applyFont="1" applyFill="1" applyBorder="1" applyAlignment="1" applyProtection="1">
      <alignment horizontal="right"/>
    </xf>
    <xf numFmtId="164" fontId="36" fillId="0" borderId="2" xfId="2" applyNumberFormat="1" applyFont="1" applyFill="1" applyBorder="1" applyAlignment="1" applyProtection="1">
      <alignment horizontal="center"/>
      <protection locked="0"/>
    </xf>
    <xf numFmtId="164" fontId="36" fillId="0" borderId="20" xfId="2" applyNumberFormat="1" applyFont="1" applyFill="1" applyBorder="1" applyAlignment="1" applyProtection="1">
      <alignment horizontal="center"/>
      <protection locked="0"/>
    </xf>
    <xf numFmtId="0" fontId="15" fillId="0" borderId="7" xfId="7" applyFont="1" applyBorder="1" applyAlignment="1" applyProtection="1">
      <alignment horizontal="center" wrapText="1"/>
    </xf>
    <xf numFmtId="0" fontId="18" fillId="0" borderId="18" xfId="0" applyFont="1" applyBorder="1" applyAlignment="1" applyProtection="1">
      <alignment horizontal="center"/>
    </xf>
    <xf numFmtId="0" fontId="18" fillId="0" borderId="0" xfId="0" applyFont="1" applyBorder="1" applyAlignment="1" applyProtection="1">
      <alignment horizontal="center"/>
    </xf>
    <xf numFmtId="0" fontId="32" fillId="0" borderId="1" xfId="2" applyFont="1" applyBorder="1" applyAlignment="1" applyProtection="1">
      <alignment horizontal="center"/>
    </xf>
    <xf numFmtId="0" fontId="20" fillId="0" borderId="0" xfId="0" applyFont="1" applyAlignment="1">
      <alignment horizontal="justify" vertical="center" wrapText="1"/>
    </xf>
    <xf numFmtId="0" fontId="20" fillId="0" borderId="0" xfId="0" applyFont="1" applyAlignment="1">
      <alignment wrapText="1"/>
    </xf>
    <xf numFmtId="0" fontId="23" fillId="0" borderId="14" xfId="0" applyFont="1" applyFill="1" applyBorder="1" applyAlignment="1">
      <alignment horizontal="center"/>
    </xf>
    <xf numFmtId="0" fontId="20" fillId="0" borderId="14" xfId="0" applyFont="1" applyBorder="1" applyAlignment="1">
      <alignment horizontal="center"/>
    </xf>
    <xf numFmtId="0" fontId="28" fillId="16" borderId="29" xfId="0" applyFont="1" applyFill="1" applyBorder="1" applyAlignment="1">
      <alignment horizontal="left"/>
    </xf>
    <xf numFmtId="0" fontId="0" fillId="13" borderId="30" xfId="3" applyFont="1" applyFill="1" applyBorder="1" applyAlignment="1">
      <alignment vertical="top" wrapText="1"/>
    </xf>
    <xf numFmtId="0" fontId="27" fillId="13" borderId="31" xfId="3" applyFont="1" applyFill="1" applyBorder="1" applyAlignment="1">
      <alignment vertical="top"/>
    </xf>
    <xf numFmtId="0" fontId="27" fillId="13" borderId="32" xfId="3" applyFont="1" applyFill="1" applyBorder="1" applyAlignment="1">
      <alignment vertical="top"/>
    </xf>
    <xf numFmtId="0" fontId="29" fillId="0" borderId="0" xfId="0" applyFont="1" applyAlignment="1">
      <alignment horizontal="center"/>
    </xf>
    <xf numFmtId="0" fontId="28" fillId="0" borderId="0" xfId="0" applyFont="1" applyAlignment="1">
      <alignment horizontal="center"/>
    </xf>
    <xf numFmtId="0" fontId="0" fillId="0" borderId="0" xfId="0" applyFont="1" applyAlignment="1">
      <alignment horizontal="left" vertical="top" wrapText="1"/>
    </xf>
    <xf numFmtId="0" fontId="28" fillId="0" borderId="1" xfId="0" applyFont="1" applyBorder="1" applyAlignment="1">
      <alignment horizontal="left" wrapText="1"/>
    </xf>
    <xf numFmtId="0" fontId="28" fillId="16" borderId="9" xfId="0" applyFont="1" applyFill="1" applyBorder="1" applyAlignment="1">
      <alignment horizontal="left"/>
    </xf>
  </cellXfs>
  <cellStyles count="9">
    <cellStyle name="Hyperlink" xfId="3" builtinId="8"/>
    <cellStyle name="Hyperlink 2" xfId="4"/>
    <cellStyle name="Normal" xfId="0" builtinId="0"/>
    <cellStyle name="Normal 2" xfId="1"/>
    <cellStyle name="Normal 3" xfId="2"/>
    <cellStyle name="Normal 3 2" xfId="7"/>
    <cellStyle name="Normal 3 3" xfId="6"/>
    <cellStyle name="Normal 3 4" xfId="5"/>
    <cellStyle name="Normal 4" xfId="8"/>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485775</xdr:colOff>
          <xdr:row>0</xdr:row>
          <xdr:rowOff>180975</xdr:rowOff>
        </xdr:from>
        <xdr:to>
          <xdr:col>16</xdr:col>
          <xdr:colOff>276225</xdr:colOff>
          <xdr:row>40</xdr:row>
          <xdr:rowOff>123825</xdr:rowOff>
        </xdr:to>
        <xdr:sp macro="" textlink="">
          <xdr:nvSpPr>
            <xdr:cNvPr id="3077" name="Object 5" hidden="1">
              <a:extLst>
                <a:ext uri="{63B3BB69-23CF-44E3-9099-C40C66FF867C}">
                  <a14:compatExt spid="_x0000_s30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Visio_Drawing111.vsd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105"/>
  <sheetViews>
    <sheetView tabSelected="1" zoomScaleNormal="100" zoomScaleSheetLayoutView="100" workbookViewId="0">
      <selection activeCell="A4" sqref="A4:C4"/>
    </sheetView>
  </sheetViews>
  <sheetFormatPr defaultColWidth="9.140625" defaultRowHeight="18" customHeight="1" x14ac:dyDescent="0.2"/>
  <cols>
    <col min="1" max="1" width="11.28515625" style="18" customWidth="1"/>
    <col min="2" max="2" width="30.5703125" style="18" customWidth="1"/>
    <col min="3" max="3" width="31.42578125" style="18" bestFit="1" customWidth="1"/>
    <col min="4" max="5" width="4.7109375" style="1" customWidth="1"/>
    <col min="6" max="6" width="5.28515625" style="1" customWidth="1"/>
    <col min="7" max="7" width="2.140625" style="1" customWidth="1"/>
    <col min="8" max="8" width="11.28515625" style="3" customWidth="1"/>
    <col min="9" max="9" width="33.140625" style="3" bestFit="1" customWidth="1"/>
    <col min="10" max="10" width="32.42578125" style="3" bestFit="1" customWidth="1"/>
    <col min="11" max="12" width="4.7109375" style="1" customWidth="1"/>
    <col min="13" max="13" width="5.85546875" style="1" bestFit="1" customWidth="1"/>
    <col min="14" max="14" width="6.5703125" style="1" customWidth="1"/>
    <col min="15" max="15" width="2.7109375" style="2" customWidth="1"/>
    <col min="16" max="16" width="71.28515625" style="236" customWidth="1"/>
    <col min="17" max="17" width="66.28515625" style="3" bestFit="1" customWidth="1"/>
    <col min="18" max="16384" width="9.140625" style="3"/>
  </cols>
  <sheetData>
    <row r="1" spans="1:16" s="7" customFormat="1" ht="18" customHeight="1" x14ac:dyDescent="0.25">
      <c r="A1" s="244" t="s">
        <v>212</v>
      </c>
      <c r="B1" s="245"/>
      <c r="C1" s="245"/>
      <c r="D1" s="245"/>
      <c r="E1" s="245"/>
      <c r="F1" s="245"/>
      <c r="G1" s="245"/>
      <c r="H1" s="245"/>
      <c r="I1" s="245"/>
      <c r="J1" s="245"/>
      <c r="K1" s="245"/>
      <c r="L1" s="245"/>
      <c r="M1" s="246"/>
      <c r="N1" s="5"/>
      <c r="O1" s="6"/>
      <c r="P1" s="231" t="s">
        <v>218</v>
      </c>
    </row>
    <row r="2" spans="1:16" s="59" customFormat="1" ht="15" customHeight="1" x14ac:dyDescent="0.25">
      <c r="A2" s="239" t="s">
        <v>0</v>
      </c>
      <c r="B2" s="243"/>
      <c r="C2" s="243"/>
      <c r="D2" s="255" t="s">
        <v>34</v>
      </c>
      <c r="E2" s="255"/>
      <c r="F2" s="255"/>
      <c r="G2" s="255"/>
      <c r="H2" s="56"/>
      <c r="I2" s="241"/>
      <c r="J2" s="230" t="s">
        <v>35</v>
      </c>
      <c r="K2" s="259"/>
      <c r="L2" s="259"/>
      <c r="M2" s="260"/>
      <c r="N2" s="57"/>
      <c r="O2" s="58"/>
      <c r="P2" s="232"/>
    </row>
    <row r="3" spans="1:16" s="59" customFormat="1" ht="15" customHeight="1" x14ac:dyDescent="0.25">
      <c r="A3" s="240" t="s">
        <v>1</v>
      </c>
      <c r="B3" s="261"/>
      <c r="C3" s="261"/>
      <c r="D3" s="262" t="s">
        <v>36</v>
      </c>
      <c r="E3" s="262"/>
      <c r="F3" s="262"/>
      <c r="G3" s="262"/>
      <c r="H3" s="45">
        <v>2</v>
      </c>
      <c r="I3" s="238" t="s">
        <v>126</v>
      </c>
      <c r="J3" s="230" t="s">
        <v>37</v>
      </c>
      <c r="K3" s="263">
        <f ca="1">NOW()</f>
        <v>42538.657997916664</v>
      </c>
      <c r="L3" s="263"/>
      <c r="M3" s="264"/>
      <c r="N3" s="57"/>
      <c r="O3" s="58"/>
      <c r="P3" s="232"/>
    </row>
    <row r="4" spans="1:16" s="39" customFormat="1" ht="16.5" customHeight="1" x14ac:dyDescent="0.2">
      <c r="A4" s="265" t="s">
        <v>213</v>
      </c>
      <c r="B4" s="265"/>
      <c r="C4" s="265"/>
      <c r="D4" s="145"/>
      <c r="E4" s="116"/>
      <c r="F4" s="145"/>
      <c r="G4" s="92"/>
      <c r="H4" s="265" t="str">
        <f>A4</f>
        <v>2016-2017 Undergraduate Catalog</v>
      </c>
      <c r="I4" s="265"/>
      <c r="J4" s="265"/>
      <c r="K4" s="145"/>
      <c r="L4" s="145"/>
      <c r="M4" s="147"/>
      <c r="N4" s="37"/>
      <c r="O4" s="38"/>
      <c r="P4" s="233"/>
    </row>
    <row r="5" spans="1:16" s="7" customFormat="1" ht="18" customHeight="1" x14ac:dyDescent="0.2">
      <c r="A5" s="62" t="s">
        <v>172</v>
      </c>
      <c r="B5" s="63"/>
      <c r="C5" s="64" t="s">
        <v>210</v>
      </c>
      <c r="D5" s="65" t="s">
        <v>16</v>
      </c>
      <c r="E5" s="66" t="s">
        <v>15</v>
      </c>
      <c r="F5" s="66" t="s">
        <v>2</v>
      </c>
      <c r="G5" s="67"/>
      <c r="H5" s="68" t="s">
        <v>173</v>
      </c>
      <c r="I5" s="68"/>
      <c r="J5" s="65" t="s">
        <v>210</v>
      </c>
      <c r="K5" s="65" t="s">
        <v>16</v>
      </c>
      <c r="L5" s="66" t="s">
        <v>15</v>
      </c>
      <c r="M5" s="69" t="s">
        <v>2</v>
      </c>
      <c r="N5" s="5"/>
      <c r="O5" s="6"/>
      <c r="P5" s="234"/>
    </row>
    <row r="6" spans="1:16" s="7" customFormat="1" ht="18" customHeight="1" x14ac:dyDescent="0.2">
      <c r="A6" s="70" t="s">
        <v>41</v>
      </c>
      <c r="B6" s="71" t="s">
        <v>21</v>
      </c>
      <c r="C6" s="64"/>
      <c r="D6" s="72">
        <v>2</v>
      </c>
      <c r="E6" s="73"/>
      <c r="F6" s="73"/>
      <c r="G6" s="60"/>
      <c r="H6" s="77" t="s">
        <v>51</v>
      </c>
      <c r="I6" s="78" t="s">
        <v>52</v>
      </c>
      <c r="J6" s="75"/>
      <c r="K6" s="72">
        <v>1</v>
      </c>
      <c r="L6" s="73"/>
      <c r="M6" s="76"/>
      <c r="N6" s="5"/>
      <c r="O6" s="6"/>
      <c r="P6" s="234"/>
    </row>
    <row r="7" spans="1:16" s="7" customFormat="1" ht="18" customHeight="1" x14ac:dyDescent="0.2">
      <c r="A7" s="70" t="s">
        <v>147</v>
      </c>
      <c r="B7" s="71" t="s">
        <v>148</v>
      </c>
      <c r="C7" s="64"/>
      <c r="D7" s="72">
        <v>0</v>
      </c>
      <c r="E7" s="73"/>
      <c r="F7" s="73"/>
      <c r="G7" s="60"/>
      <c r="H7" s="75" t="s">
        <v>116</v>
      </c>
      <c r="I7" s="75" t="s">
        <v>53</v>
      </c>
      <c r="J7" s="85" t="s">
        <v>131</v>
      </c>
      <c r="K7" s="72">
        <v>4</v>
      </c>
      <c r="L7" s="73"/>
      <c r="M7" s="76"/>
      <c r="N7" s="5"/>
      <c r="O7" s="6"/>
      <c r="P7" s="234"/>
    </row>
    <row r="8" spans="1:16" s="39" customFormat="1" ht="18" customHeight="1" x14ac:dyDescent="0.2">
      <c r="A8" s="86" t="s">
        <v>45</v>
      </c>
      <c r="B8" s="63" t="s">
        <v>46</v>
      </c>
      <c r="C8" s="81" t="s">
        <v>115</v>
      </c>
      <c r="D8" s="72">
        <v>3</v>
      </c>
      <c r="E8" s="73"/>
      <c r="F8" s="73"/>
      <c r="G8" s="60"/>
      <c r="H8" s="87" t="s">
        <v>58</v>
      </c>
      <c r="I8" s="87" t="s">
        <v>220</v>
      </c>
      <c r="J8" s="85" t="s">
        <v>133</v>
      </c>
      <c r="K8" s="72">
        <v>4</v>
      </c>
      <c r="L8" s="73"/>
      <c r="M8" s="76"/>
      <c r="N8" s="37"/>
      <c r="O8" s="38"/>
      <c r="P8" s="234"/>
    </row>
    <row r="9" spans="1:16" s="7" customFormat="1" ht="18" customHeight="1" x14ac:dyDescent="0.2">
      <c r="A9" s="79" t="s">
        <v>54</v>
      </c>
      <c r="B9" s="80" t="s">
        <v>122</v>
      </c>
      <c r="C9" s="81" t="s">
        <v>219</v>
      </c>
      <c r="D9" s="72">
        <v>4</v>
      </c>
      <c r="E9" s="73"/>
      <c r="F9" s="73"/>
      <c r="G9" s="60"/>
      <c r="H9" s="74" t="s">
        <v>49</v>
      </c>
      <c r="I9" s="74" t="s">
        <v>50</v>
      </c>
      <c r="J9" s="75"/>
      <c r="K9" s="72">
        <v>3</v>
      </c>
      <c r="L9" s="73"/>
      <c r="M9" s="76"/>
      <c r="N9" s="5"/>
      <c r="O9" s="6"/>
      <c r="P9" s="234"/>
    </row>
    <row r="10" spans="1:16" s="7" customFormat="1" ht="18" customHeight="1" x14ac:dyDescent="0.2">
      <c r="A10" s="83" t="s">
        <v>43</v>
      </c>
      <c r="B10" s="84" t="s">
        <v>44</v>
      </c>
      <c r="C10" s="64"/>
      <c r="D10" s="72">
        <v>3</v>
      </c>
      <c r="E10" s="73"/>
      <c r="F10" s="73"/>
      <c r="G10" s="60"/>
      <c r="H10" s="82" t="s">
        <v>39</v>
      </c>
      <c r="I10" s="82" t="s">
        <v>40</v>
      </c>
      <c r="J10" s="242" t="s">
        <v>118</v>
      </c>
      <c r="K10" s="72">
        <v>3</v>
      </c>
      <c r="L10" s="73"/>
      <c r="M10" s="76"/>
      <c r="N10" s="5"/>
      <c r="O10" s="6"/>
      <c r="P10" s="234"/>
    </row>
    <row r="11" spans="1:16" s="7" customFormat="1" ht="18" customHeight="1" x14ac:dyDescent="0.2">
      <c r="A11" s="83" t="s">
        <v>117</v>
      </c>
      <c r="B11" s="84" t="s">
        <v>47</v>
      </c>
      <c r="C11" s="63" t="s">
        <v>48</v>
      </c>
      <c r="D11" s="72">
        <v>4</v>
      </c>
      <c r="E11" s="73"/>
      <c r="F11" s="73"/>
      <c r="G11" s="60"/>
      <c r="H11" s="82" t="s">
        <v>22</v>
      </c>
      <c r="I11" s="82" t="s">
        <v>23</v>
      </c>
      <c r="J11" s="115"/>
      <c r="K11" s="72">
        <v>3</v>
      </c>
      <c r="L11" s="73"/>
      <c r="M11" s="76"/>
      <c r="N11" s="5"/>
      <c r="O11" s="6"/>
      <c r="P11" s="234"/>
    </row>
    <row r="12" spans="1:16" s="7" customFormat="1" ht="18" customHeight="1" x14ac:dyDescent="0.2">
      <c r="A12" s="88"/>
      <c r="B12" s="89"/>
      <c r="C12" s="90"/>
      <c r="D12" s="91">
        <f>SUM(D6:D11)</f>
        <v>16</v>
      </c>
      <c r="E12" s="60"/>
      <c r="F12" s="60"/>
      <c r="G12" s="60"/>
      <c r="H12" s="92"/>
      <c r="I12" s="92"/>
      <c r="J12" s="93"/>
      <c r="K12" s="91">
        <f>SUM(K6:K11)</f>
        <v>18</v>
      </c>
      <c r="L12" s="60"/>
      <c r="M12" s="61"/>
      <c r="N12" s="5"/>
      <c r="O12" s="6"/>
      <c r="P12" s="234"/>
    </row>
    <row r="13" spans="1:16" s="7" customFormat="1" ht="18" customHeight="1" x14ac:dyDescent="0.2">
      <c r="A13" s="62" t="s">
        <v>174</v>
      </c>
      <c r="B13" s="63"/>
      <c r="C13" s="94"/>
      <c r="D13" s="95"/>
      <c r="E13" s="96"/>
      <c r="F13" s="96"/>
      <c r="G13" s="97"/>
      <c r="H13" s="68" t="s">
        <v>175</v>
      </c>
      <c r="I13" s="98"/>
      <c r="J13" s="99"/>
      <c r="K13" s="95"/>
      <c r="L13" s="96"/>
      <c r="M13" s="100"/>
      <c r="N13" s="5"/>
      <c r="O13" s="6"/>
      <c r="P13" s="234"/>
    </row>
    <row r="14" spans="1:16" s="7" customFormat="1" ht="18" customHeight="1" x14ac:dyDescent="0.2">
      <c r="A14" s="101" t="s">
        <v>157</v>
      </c>
      <c r="B14" s="102" t="s">
        <v>158</v>
      </c>
      <c r="C14" s="103" t="s">
        <v>129</v>
      </c>
      <c r="D14" s="72">
        <v>3</v>
      </c>
      <c r="E14" s="73"/>
      <c r="F14" s="73"/>
      <c r="G14" s="60"/>
      <c r="H14" s="77" t="s">
        <v>216</v>
      </c>
      <c r="I14" s="78" t="s">
        <v>217</v>
      </c>
      <c r="J14" s="85" t="s">
        <v>134</v>
      </c>
      <c r="K14" s="104">
        <v>3</v>
      </c>
      <c r="L14" s="73"/>
      <c r="M14" s="76"/>
      <c r="N14" s="5"/>
      <c r="O14" s="6"/>
      <c r="P14" s="234"/>
    </row>
    <row r="15" spans="1:16" s="7" customFormat="1" ht="18" customHeight="1" x14ac:dyDescent="0.2">
      <c r="A15" s="101" t="s">
        <v>160</v>
      </c>
      <c r="B15" s="102" t="s">
        <v>159</v>
      </c>
      <c r="C15" s="103" t="s">
        <v>129</v>
      </c>
      <c r="D15" s="72">
        <v>1</v>
      </c>
      <c r="E15" s="73"/>
      <c r="F15" s="73"/>
      <c r="G15" s="60"/>
      <c r="H15" s="77" t="s">
        <v>215</v>
      </c>
      <c r="I15" s="78" t="s">
        <v>214</v>
      </c>
      <c r="J15" s="85" t="s">
        <v>134</v>
      </c>
      <c r="K15" s="104">
        <v>1</v>
      </c>
      <c r="L15" s="73"/>
      <c r="M15" s="76"/>
      <c r="N15" s="5"/>
      <c r="O15" s="6"/>
      <c r="P15" s="234"/>
    </row>
    <row r="16" spans="1:16" s="39" customFormat="1" ht="18" customHeight="1" x14ac:dyDescent="0.2">
      <c r="A16" s="83" t="s">
        <v>59</v>
      </c>
      <c r="B16" s="84" t="s">
        <v>184</v>
      </c>
      <c r="C16" s="103" t="s">
        <v>114</v>
      </c>
      <c r="D16" s="72">
        <v>3</v>
      </c>
      <c r="E16" s="73"/>
      <c r="F16" s="73"/>
      <c r="G16" s="60"/>
      <c r="H16" s="77" t="s">
        <v>60</v>
      </c>
      <c r="I16" s="78" t="s">
        <v>61</v>
      </c>
      <c r="J16" s="85" t="s">
        <v>182</v>
      </c>
      <c r="K16" s="104">
        <v>1</v>
      </c>
      <c r="L16" s="73"/>
      <c r="M16" s="76"/>
      <c r="N16" s="37"/>
      <c r="O16" s="38"/>
      <c r="P16" s="234"/>
    </row>
    <row r="17" spans="1:21" s="7" customFormat="1" ht="18" customHeight="1" x14ac:dyDescent="0.2">
      <c r="A17" s="86" t="s">
        <v>140</v>
      </c>
      <c r="B17" s="63" t="s">
        <v>56</v>
      </c>
      <c r="C17" s="103" t="s">
        <v>132</v>
      </c>
      <c r="D17" s="72">
        <v>4</v>
      </c>
      <c r="E17" s="73"/>
      <c r="F17" s="73"/>
      <c r="G17" s="60"/>
      <c r="H17" s="77" t="s">
        <v>165</v>
      </c>
      <c r="I17" s="78" t="s">
        <v>164</v>
      </c>
      <c r="J17" s="105" t="s">
        <v>135</v>
      </c>
      <c r="K17" s="104">
        <v>3</v>
      </c>
      <c r="L17" s="73"/>
      <c r="M17" s="76"/>
      <c r="N17" s="5"/>
      <c r="O17" s="6"/>
      <c r="P17" s="234"/>
    </row>
    <row r="18" spans="1:21" s="7" customFormat="1" ht="18" customHeight="1" x14ac:dyDescent="0.2">
      <c r="A18" s="86" t="s">
        <v>127</v>
      </c>
      <c r="B18" s="63" t="s">
        <v>57</v>
      </c>
      <c r="C18" s="103" t="s">
        <v>129</v>
      </c>
      <c r="D18" s="72">
        <v>3</v>
      </c>
      <c r="E18" s="73"/>
      <c r="F18" s="73"/>
      <c r="G18" s="60"/>
      <c r="H18" s="77" t="s">
        <v>166</v>
      </c>
      <c r="I18" s="78" t="s">
        <v>62</v>
      </c>
      <c r="J18" s="105" t="s">
        <v>135</v>
      </c>
      <c r="K18" s="104">
        <v>1</v>
      </c>
      <c r="L18" s="73"/>
      <c r="M18" s="76"/>
      <c r="N18" s="5"/>
      <c r="O18" s="6"/>
      <c r="P18" s="234"/>
    </row>
    <row r="19" spans="1:21" s="7" customFormat="1" ht="18" customHeight="1" x14ac:dyDescent="0.2">
      <c r="A19" s="106" t="s">
        <v>42</v>
      </c>
      <c r="B19" s="107" t="s">
        <v>121</v>
      </c>
      <c r="C19" s="103" t="s">
        <v>115</v>
      </c>
      <c r="D19" s="72">
        <v>4</v>
      </c>
      <c r="E19" s="73"/>
      <c r="F19" s="73"/>
      <c r="G19" s="60"/>
      <c r="H19" s="77" t="s">
        <v>63</v>
      </c>
      <c r="I19" s="78" t="s">
        <v>64</v>
      </c>
      <c r="J19" s="85" t="s">
        <v>136</v>
      </c>
      <c r="K19" s="72">
        <v>3</v>
      </c>
      <c r="L19" s="73"/>
      <c r="M19" s="76"/>
      <c r="N19" s="5"/>
      <c r="O19" s="6"/>
      <c r="P19" s="234"/>
    </row>
    <row r="20" spans="1:21" s="7" customFormat="1" ht="18" customHeight="1" x14ac:dyDescent="0.2">
      <c r="A20" s="108"/>
      <c r="B20" s="103"/>
      <c r="C20" s="103"/>
      <c r="D20" s="72"/>
      <c r="E20" s="73"/>
      <c r="F20" s="73"/>
      <c r="G20" s="60"/>
      <c r="H20" s="98" t="s">
        <v>141</v>
      </c>
      <c r="I20" s="109" t="s">
        <v>65</v>
      </c>
      <c r="J20" s="85" t="s">
        <v>127</v>
      </c>
      <c r="K20" s="72">
        <v>3</v>
      </c>
      <c r="L20" s="73"/>
      <c r="M20" s="76"/>
      <c r="N20" s="5"/>
      <c r="O20" s="6"/>
      <c r="P20" s="234"/>
    </row>
    <row r="21" spans="1:21" s="7" customFormat="1" ht="18" customHeight="1" x14ac:dyDescent="0.2">
      <c r="A21" s="110"/>
      <c r="B21" s="111"/>
      <c r="C21" s="63"/>
      <c r="D21" s="112"/>
      <c r="E21" s="73"/>
      <c r="F21" s="73"/>
      <c r="G21" s="60"/>
      <c r="H21" s="113" t="s">
        <v>39</v>
      </c>
      <c r="I21" s="114" t="s">
        <v>40</v>
      </c>
      <c r="J21" s="115"/>
      <c r="K21" s="145">
        <v>3</v>
      </c>
      <c r="L21" s="73"/>
      <c r="M21" s="76"/>
      <c r="N21" s="5"/>
      <c r="O21" s="6"/>
      <c r="P21" s="234"/>
    </row>
    <row r="22" spans="1:21" s="7" customFormat="1" ht="18" customHeight="1" x14ac:dyDescent="0.2">
      <c r="A22" s="117"/>
      <c r="B22" s="118"/>
      <c r="C22" s="119"/>
      <c r="D22" s="91">
        <f>SUM(D14:D19)</f>
        <v>18</v>
      </c>
      <c r="E22" s="60"/>
      <c r="F22" s="60"/>
      <c r="G22" s="120"/>
      <c r="H22" s="121"/>
      <c r="I22" s="121"/>
      <c r="J22" s="122"/>
      <c r="K22" s="91">
        <f>SUM(K14:K21)</f>
        <v>18</v>
      </c>
      <c r="L22" s="60"/>
      <c r="M22" s="123"/>
      <c r="N22" s="5"/>
      <c r="O22" s="6"/>
      <c r="P22" s="234"/>
    </row>
    <row r="23" spans="1:21" s="7" customFormat="1" ht="18" customHeight="1" x14ac:dyDescent="0.2">
      <c r="A23" s="62" t="s">
        <v>176</v>
      </c>
      <c r="B23" s="63"/>
      <c r="C23" s="94"/>
      <c r="D23" s="95"/>
      <c r="E23" s="96"/>
      <c r="F23" s="96"/>
      <c r="G23" s="60"/>
      <c r="H23" s="68" t="s">
        <v>177</v>
      </c>
      <c r="I23" s="98"/>
      <c r="J23" s="99"/>
      <c r="K23" s="95"/>
      <c r="L23" s="96"/>
      <c r="M23" s="100"/>
      <c r="N23" s="5"/>
      <c r="O23" s="6"/>
      <c r="P23" s="234"/>
    </row>
    <row r="24" spans="1:21" s="7" customFormat="1" ht="18" customHeight="1" x14ac:dyDescent="0.2">
      <c r="A24" s="124" t="s">
        <v>66</v>
      </c>
      <c r="B24" s="102" t="s">
        <v>69</v>
      </c>
      <c r="C24" s="103" t="s">
        <v>130</v>
      </c>
      <c r="D24" s="72">
        <v>3</v>
      </c>
      <c r="E24" s="73"/>
      <c r="F24" s="73"/>
      <c r="G24" s="60"/>
      <c r="H24" s="125" t="s">
        <v>78</v>
      </c>
      <c r="I24" s="125" t="s">
        <v>81</v>
      </c>
      <c r="J24" s="85" t="s">
        <v>66</v>
      </c>
      <c r="K24" s="72">
        <v>3</v>
      </c>
      <c r="L24" s="73"/>
      <c r="M24" s="76"/>
      <c r="N24" s="5"/>
      <c r="O24" s="6"/>
      <c r="P24" s="234"/>
      <c r="S24" s="9"/>
      <c r="T24" s="9"/>
      <c r="U24" s="8"/>
    </row>
    <row r="25" spans="1:21" s="7" customFormat="1" ht="18" customHeight="1" x14ac:dyDescent="0.2">
      <c r="A25" s="101" t="s">
        <v>208</v>
      </c>
      <c r="B25" s="126" t="s">
        <v>161</v>
      </c>
      <c r="C25" s="127" t="s">
        <v>130</v>
      </c>
      <c r="D25" s="72">
        <v>3</v>
      </c>
      <c r="E25" s="73"/>
      <c r="F25" s="73"/>
      <c r="G25" s="60"/>
      <c r="H25" s="77" t="s">
        <v>79</v>
      </c>
      <c r="I25" s="77" t="s">
        <v>82</v>
      </c>
      <c r="J25" s="128" t="s">
        <v>66</v>
      </c>
      <c r="K25" s="72">
        <v>3</v>
      </c>
      <c r="L25" s="73"/>
      <c r="M25" s="76"/>
      <c r="N25" s="5"/>
      <c r="O25" s="6"/>
      <c r="P25" s="234"/>
    </row>
    <row r="26" spans="1:21" s="7" customFormat="1" ht="18" customHeight="1" x14ac:dyDescent="0.2">
      <c r="A26" s="101" t="s">
        <v>209</v>
      </c>
      <c r="B26" s="126" t="s">
        <v>162</v>
      </c>
      <c r="C26" s="127" t="s">
        <v>130</v>
      </c>
      <c r="D26" s="72">
        <v>1</v>
      </c>
      <c r="E26" s="73"/>
      <c r="F26" s="73"/>
      <c r="G26" s="60"/>
      <c r="H26" s="125" t="s">
        <v>80</v>
      </c>
      <c r="I26" s="125" t="s">
        <v>83</v>
      </c>
      <c r="J26" s="128" t="s">
        <v>66</v>
      </c>
      <c r="K26" s="72">
        <v>3</v>
      </c>
      <c r="L26" s="73"/>
      <c r="M26" s="76"/>
      <c r="N26" s="5"/>
      <c r="O26" s="6"/>
      <c r="P26" s="234"/>
    </row>
    <row r="27" spans="1:21" s="7" customFormat="1" ht="18" customHeight="1" x14ac:dyDescent="0.2">
      <c r="A27" s="101" t="s">
        <v>187</v>
      </c>
      <c r="B27" s="126" t="s">
        <v>185</v>
      </c>
      <c r="C27" s="127" t="s">
        <v>186</v>
      </c>
      <c r="D27" s="72">
        <v>3</v>
      </c>
      <c r="E27" s="73"/>
      <c r="F27" s="73"/>
      <c r="G27" s="60"/>
      <c r="H27" s="125" t="s">
        <v>156</v>
      </c>
      <c r="I27" s="125" t="s">
        <v>150</v>
      </c>
      <c r="J27" s="128" t="s">
        <v>137</v>
      </c>
      <c r="K27" s="72">
        <v>3</v>
      </c>
      <c r="L27" s="73"/>
      <c r="M27" s="76"/>
      <c r="N27" s="5"/>
      <c r="O27" s="6"/>
      <c r="P27" s="234"/>
    </row>
    <row r="28" spans="1:21" s="7" customFormat="1" ht="18" customHeight="1" x14ac:dyDescent="0.2">
      <c r="A28" s="124" t="s">
        <v>67</v>
      </c>
      <c r="B28" s="102" t="s">
        <v>70</v>
      </c>
      <c r="C28" s="103" t="s">
        <v>183</v>
      </c>
      <c r="D28" s="72">
        <v>3</v>
      </c>
      <c r="E28" s="73"/>
      <c r="F28" s="73"/>
      <c r="G28" s="60"/>
      <c r="H28" s="125" t="s">
        <v>152</v>
      </c>
      <c r="I28" s="125" t="s">
        <v>151</v>
      </c>
      <c r="J28" s="128" t="s">
        <v>137</v>
      </c>
      <c r="K28" s="72">
        <v>1</v>
      </c>
      <c r="L28" s="73"/>
      <c r="M28" s="76"/>
      <c r="N28" s="5"/>
      <c r="O28" s="6"/>
      <c r="P28" s="235"/>
    </row>
    <row r="29" spans="1:21" s="7" customFormat="1" ht="18" customHeight="1" x14ac:dyDescent="0.2">
      <c r="A29" s="124" t="s">
        <v>68</v>
      </c>
      <c r="B29" s="102" t="s">
        <v>71</v>
      </c>
      <c r="C29" s="103" t="s">
        <v>55</v>
      </c>
      <c r="D29" s="72">
        <v>4</v>
      </c>
      <c r="E29" s="73"/>
      <c r="F29" s="73"/>
      <c r="G29" s="129"/>
      <c r="H29" s="125" t="s">
        <v>155</v>
      </c>
      <c r="I29" s="125" t="s">
        <v>163</v>
      </c>
      <c r="J29" s="85" t="s">
        <v>187</v>
      </c>
      <c r="K29" s="72">
        <v>2</v>
      </c>
      <c r="L29" s="73"/>
      <c r="M29" s="76"/>
      <c r="N29" s="5"/>
      <c r="O29" s="6"/>
      <c r="P29" s="234"/>
    </row>
    <row r="30" spans="1:21" s="7" customFormat="1" ht="18" customHeight="1" x14ac:dyDescent="0.2">
      <c r="A30" s="110"/>
      <c r="B30" s="111"/>
      <c r="C30" s="103"/>
      <c r="D30" s="72"/>
      <c r="E30" s="73"/>
      <c r="F30" s="73"/>
      <c r="G30" s="129"/>
      <c r="H30" s="125" t="s">
        <v>154</v>
      </c>
      <c r="I30" s="125" t="s">
        <v>153</v>
      </c>
      <c r="J30" s="85" t="s">
        <v>187</v>
      </c>
      <c r="K30" s="72">
        <v>1</v>
      </c>
      <c r="L30" s="73"/>
      <c r="M30" s="76"/>
      <c r="N30" s="5"/>
      <c r="O30" s="6"/>
      <c r="P30" s="234"/>
    </row>
    <row r="31" spans="1:21" s="7" customFormat="1" ht="18" customHeight="1" x14ac:dyDescent="0.2">
      <c r="A31" s="110"/>
      <c r="B31" s="111"/>
      <c r="C31" s="127"/>
      <c r="D31" s="91">
        <f>SUM(D24:D29)</f>
        <v>17</v>
      </c>
      <c r="E31" s="73"/>
      <c r="F31" s="73"/>
      <c r="G31" s="130"/>
      <c r="H31" s="92"/>
      <c r="I31" s="92"/>
      <c r="J31" s="93"/>
      <c r="K31" s="91">
        <f>SUM(K24:K30)</f>
        <v>16</v>
      </c>
      <c r="L31" s="60"/>
      <c r="M31" s="61"/>
      <c r="N31" s="5"/>
      <c r="O31" s="6"/>
      <c r="P31" s="234"/>
    </row>
    <row r="32" spans="1:21" s="7" customFormat="1" ht="18" customHeight="1" x14ac:dyDescent="0.2">
      <c r="A32" s="62" t="s">
        <v>178</v>
      </c>
      <c r="B32" s="63"/>
      <c r="C32" s="94"/>
      <c r="D32" s="95"/>
      <c r="E32" s="96"/>
      <c r="F32" s="96"/>
      <c r="G32" s="60"/>
      <c r="H32" s="68" t="s">
        <v>188</v>
      </c>
      <c r="I32" s="98"/>
      <c r="J32" s="99"/>
      <c r="K32" s="95"/>
      <c r="L32" s="96"/>
      <c r="M32" s="100"/>
      <c r="N32" s="5"/>
      <c r="O32" s="6"/>
      <c r="P32" s="234"/>
    </row>
    <row r="33" spans="1:16" s="7" customFormat="1" ht="18" customHeight="1" x14ac:dyDescent="0.2">
      <c r="A33" s="124" t="s">
        <v>72</v>
      </c>
      <c r="B33" s="102" t="s">
        <v>76</v>
      </c>
      <c r="C33" s="63"/>
      <c r="D33" s="72">
        <v>2</v>
      </c>
      <c r="E33" s="73"/>
      <c r="F33" s="73"/>
      <c r="G33" s="60"/>
      <c r="H33" s="131" t="s">
        <v>84</v>
      </c>
      <c r="I33" s="77" t="s">
        <v>85</v>
      </c>
      <c r="J33" s="85" t="s">
        <v>211</v>
      </c>
      <c r="K33" s="72">
        <v>2</v>
      </c>
      <c r="L33" s="73"/>
      <c r="M33" s="76"/>
      <c r="N33" s="5"/>
      <c r="O33" s="6"/>
      <c r="P33" s="234"/>
    </row>
    <row r="34" spans="1:16" s="7" customFormat="1" ht="18" customHeight="1" x14ac:dyDescent="0.2">
      <c r="A34" s="101" t="s">
        <v>73</v>
      </c>
      <c r="B34" s="126" t="s">
        <v>77</v>
      </c>
      <c r="C34" s="127" t="s">
        <v>138</v>
      </c>
      <c r="D34" s="72">
        <v>2</v>
      </c>
      <c r="E34" s="73"/>
      <c r="F34" s="73"/>
      <c r="G34" s="60"/>
      <c r="H34" s="132"/>
      <c r="I34" s="75" t="s">
        <v>146</v>
      </c>
      <c r="J34" s="75"/>
      <c r="K34" s="72"/>
      <c r="L34" s="73"/>
      <c r="M34" s="76"/>
      <c r="N34" s="5"/>
      <c r="O34" s="6"/>
      <c r="P34" s="234"/>
    </row>
    <row r="35" spans="1:16" ht="18" customHeight="1" x14ac:dyDescent="0.2">
      <c r="A35" s="110"/>
      <c r="B35" s="63" t="s">
        <v>145</v>
      </c>
      <c r="C35" s="63"/>
      <c r="D35" s="72"/>
      <c r="E35" s="73"/>
      <c r="F35" s="73"/>
      <c r="G35" s="60"/>
      <c r="H35" s="134" t="s">
        <v>123</v>
      </c>
      <c r="I35" s="134" t="s">
        <v>124</v>
      </c>
      <c r="J35" s="135" t="s">
        <v>125</v>
      </c>
      <c r="K35" s="73">
        <v>4</v>
      </c>
      <c r="L35" s="73"/>
      <c r="M35" s="76"/>
      <c r="P35" s="234"/>
    </row>
    <row r="36" spans="1:16" ht="18" customHeight="1" x14ac:dyDescent="0.2">
      <c r="A36" s="136" t="s">
        <v>123</v>
      </c>
      <c r="B36" s="137" t="s">
        <v>124</v>
      </c>
      <c r="C36" s="138" t="s">
        <v>125</v>
      </c>
      <c r="D36" s="73">
        <v>8</v>
      </c>
      <c r="E36" s="73"/>
      <c r="F36" s="73"/>
      <c r="G36" s="60"/>
      <c r="H36" s="134" t="s">
        <v>123</v>
      </c>
      <c r="I36" s="134" t="s">
        <v>124</v>
      </c>
      <c r="J36" s="135" t="s">
        <v>125</v>
      </c>
      <c r="K36" s="73"/>
      <c r="L36" s="73"/>
      <c r="M36" s="76"/>
      <c r="P36" s="234"/>
    </row>
    <row r="37" spans="1:16" ht="18" customHeight="1" x14ac:dyDescent="0.2">
      <c r="A37" s="136" t="s">
        <v>123</v>
      </c>
      <c r="B37" s="137" t="s">
        <v>124</v>
      </c>
      <c r="C37" s="138" t="s">
        <v>125</v>
      </c>
      <c r="D37" s="73"/>
      <c r="E37" s="73"/>
      <c r="F37" s="73"/>
      <c r="G37" s="60"/>
      <c r="H37" s="134" t="s">
        <v>123</v>
      </c>
      <c r="I37" s="134" t="s">
        <v>124</v>
      </c>
      <c r="J37" s="135" t="s">
        <v>125</v>
      </c>
      <c r="K37" s="73"/>
      <c r="L37" s="73"/>
      <c r="M37" s="76"/>
      <c r="P37" s="234"/>
    </row>
    <row r="38" spans="1:16" ht="18" customHeight="1" x14ac:dyDescent="0.2">
      <c r="A38" s="136" t="s">
        <v>123</v>
      </c>
      <c r="B38" s="137" t="s">
        <v>124</v>
      </c>
      <c r="C38" s="138" t="s">
        <v>125</v>
      </c>
      <c r="D38" s="73"/>
      <c r="E38" s="73"/>
      <c r="F38" s="73"/>
      <c r="G38" s="60"/>
      <c r="H38" s="134" t="s">
        <v>123</v>
      </c>
      <c r="I38" s="134" t="s">
        <v>124</v>
      </c>
      <c r="J38" s="135" t="s">
        <v>125</v>
      </c>
      <c r="K38" s="73"/>
      <c r="L38" s="73"/>
      <c r="M38" s="76"/>
      <c r="P38" s="234"/>
    </row>
    <row r="39" spans="1:16" ht="18" customHeight="1" x14ac:dyDescent="0.2">
      <c r="A39" s="136" t="s">
        <v>123</v>
      </c>
      <c r="B39" s="137" t="s">
        <v>124</v>
      </c>
      <c r="C39" s="138" t="s">
        <v>125</v>
      </c>
      <c r="D39" s="73"/>
      <c r="E39" s="73"/>
      <c r="F39" s="73"/>
      <c r="G39" s="60"/>
      <c r="H39" s="139" t="s">
        <v>22</v>
      </c>
      <c r="I39" s="139" t="s">
        <v>23</v>
      </c>
      <c r="J39" s="115"/>
      <c r="K39" s="72">
        <v>3</v>
      </c>
      <c r="L39" s="73"/>
      <c r="M39" s="76"/>
      <c r="P39" s="234"/>
    </row>
    <row r="40" spans="1:16" ht="18" customHeight="1" x14ac:dyDescent="0.2">
      <c r="A40" s="86" t="s">
        <v>74</v>
      </c>
      <c r="B40" s="133" t="s">
        <v>75</v>
      </c>
      <c r="C40" s="103" t="s">
        <v>128</v>
      </c>
      <c r="D40" s="72">
        <v>3</v>
      </c>
      <c r="E40" s="73"/>
      <c r="F40" s="73"/>
      <c r="G40" s="60"/>
      <c r="H40" s="140" t="s">
        <v>119</v>
      </c>
      <c r="I40" s="141" t="s">
        <v>120</v>
      </c>
      <c r="J40" s="242" t="s">
        <v>139</v>
      </c>
      <c r="K40" s="112">
        <v>3</v>
      </c>
      <c r="L40" s="73"/>
      <c r="M40" s="76"/>
      <c r="P40" s="234"/>
    </row>
    <row r="41" spans="1:16" ht="18" customHeight="1" x14ac:dyDescent="0.2">
      <c r="A41" s="142"/>
      <c r="B41" s="143"/>
      <c r="C41" s="144"/>
      <c r="D41" s="91">
        <f>SUM(D33:D40)</f>
        <v>15</v>
      </c>
      <c r="E41" s="145"/>
      <c r="F41" s="145"/>
      <c r="G41" s="145"/>
      <c r="H41" s="146"/>
      <c r="I41" s="146"/>
      <c r="J41" s="93"/>
      <c r="K41" s="91">
        <f>SUM(K33:K40)</f>
        <v>12</v>
      </c>
      <c r="L41" s="145"/>
      <c r="M41" s="147"/>
      <c r="N41" s="3"/>
      <c r="O41" s="3"/>
      <c r="P41" s="234"/>
    </row>
    <row r="42" spans="1:16" ht="18" customHeight="1" x14ac:dyDescent="0.2">
      <c r="A42" s="142"/>
      <c r="B42" s="143"/>
      <c r="C42" s="118"/>
      <c r="D42" s="145"/>
      <c r="E42" s="145"/>
      <c r="F42" s="145"/>
      <c r="G42" s="145"/>
      <c r="H42" s="146"/>
      <c r="I42" s="146"/>
      <c r="J42" s="148" t="s">
        <v>4</v>
      </c>
      <c r="K42" s="91">
        <f>D12+K12+D22+K22+D31+K31+D41+K41</f>
        <v>130</v>
      </c>
      <c r="L42" s="145"/>
      <c r="M42" s="147"/>
      <c r="N42" s="3"/>
      <c r="O42" s="3"/>
      <c r="P42" s="234"/>
    </row>
    <row r="43" spans="1:16" ht="18" customHeight="1" x14ac:dyDescent="0.2">
      <c r="A43" s="149" t="s">
        <v>17</v>
      </c>
      <c r="B43" s="150"/>
      <c r="C43" s="144"/>
      <c r="D43" s="145"/>
      <c r="E43" s="145"/>
      <c r="F43" s="145"/>
      <c r="G43" s="151"/>
      <c r="H43" s="92" t="s">
        <v>149</v>
      </c>
      <c r="I43" s="92"/>
      <c r="J43" s="148"/>
      <c r="K43" s="145"/>
      <c r="L43" s="145"/>
      <c r="M43" s="147"/>
      <c r="N43" s="3"/>
      <c r="O43" s="3"/>
      <c r="P43" s="234"/>
    </row>
    <row r="44" spans="1:16" ht="18" customHeight="1" x14ac:dyDescent="0.2">
      <c r="A44" s="152" t="s">
        <v>18</v>
      </c>
      <c r="B44" s="153"/>
      <c r="C44" s="154"/>
      <c r="D44" s="155"/>
      <c r="E44" s="155"/>
      <c r="F44" s="155"/>
      <c r="G44" s="145"/>
      <c r="H44" s="156" t="s">
        <v>19</v>
      </c>
      <c r="I44" s="157"/>
      <c r="J44" s="148"/>
      <c r="K44" s="145"/>
      <c r="L44" s="145"/>
      <c r="M44" s="147"/>
      <c r="N44" s="3"/>
      <c r="O44" s="3"/>
      <c r="P44" s="234"/>
    </row>
    <row r="45" spans="1:16" ht="18" customHeight="1" x14ac:dyDescent="0.2">
      <c r="A45" s="158" t="s">
        <v>20</v>
      </c>
      <c r="B45" s="159"/>
      <c r="C45" s="154"/>
      <c r="D45" s="145"/>
      <c r="E45" s="145"/>
      <c r="F45" s="145"/>
      <c r="G45" s="145"/>
      <c r="H45" s="160" t="s">
        <v>33</v>
      </c>
      <c r="I45" s="161"/>
      <c r="J45" s="145"/>
      <c r="K45" s="145"/>
      <c r="L45" s="93"/>
      <c r="M45" s="162"/>
      <c r="P45" s="234"/>
    </row>
    <row r="46" spans="1:16" ht="18" customHeight="1" thickBot="1" x14ac:dyDescent="0.3">
      <c r="A46" s="252" t="s">
        <v>3</v>
      </c>
      <c r="B46" s="253"/>
      <c r="C46" s="253"/>
      <c r="D46" s="253"/>
      <c r="E46" s="253"/>
      <c r="F46" s="253"/>
      <c r="G46" s="253"/>
      <c r="H46" s="253"/>
      <c r="I46" s="253"/>
      <c r="J46" s="253"/>
      <c r="K46" s="253"/>
      <c r="L46" s="253"/>
      <c r="M46" s="254"/>
      <c r="P46" s="234"/>
    </row>
    <row r="47" spans="1:16" ht="18" customHeight="1" x14ac:dyDescent="0.25">
      <c r="A47" s="247" t="str">
        <f>A1</f>
        <v>Bachelor of Science in Electrical Engineering (Fall 2016)</v>
      </c>
      <c r="B47" s="248"/>
      <c r="C47" s="248"/>
      <c r="D47" s="248"/>
      <c r="E47" s="248"/>
      <c r="F47" s="248"/>
      <c r="G47" s="248"/>
      <c r="H47" s="248"/>
      <c r="I47" s="248"/>
      <c r="J47" s="248"/>
      <c r="K47" s="248"/>
      <c r="L47" s="248"/>
      <c r="M47" s="249"/>
      <c r="P47" s="237"/>
    </row>
    <row r="48" spans="1:16" s="167" customFormat="1" ht="18" customHeight="1" x14ac:dyDescent="0.25">
      <c r="A48" s="47" t="s">
        <v>0</v>
      </c>
      <c r="B48" s="268" t="str">
        <f>IF(ISBLANK(B2),"",B2)</f>
        <v/>
      </c>
      <c r="C48" s="268"/>
      <c r="D48" s="255" t="str">
        <f>D2</f>
        <v>Student ID#</v>
      </c>
      <c r="E48" s="255"/>
      <c r="F48" s="255"/>
      <c r="G48" s="255"/>
      <c r="H48" s="163" t="str">
        <f>IF(ISBLANK(H2),"",H2)</f>
        <v/>
      </c>
      <c r="I48" s="164"/>
      <c r="J48" s="165" t="s">
        <v>35</v>
      </c>
      <c r="K48" s="256" t="str">
        <f>IF(ISBLANK(K2),"",K2)</f>
        <v/>
      </c>
      <c r="L48" s="256"/>
      <c r="M48" s="257"/>
      <c r="N48" s="166"/>
      <c r="P48" s="237"/>
    </row>
    <row r="49" spans="1:16" s="167" customFormat="1" ht="18" customHeight="1" x14ac:dyDescent="0.25">
      <c r="A49" s="47" t="s">
        <v>1</v>
      </c>
      <c r="B49" s="268" t="str">
        <f>IF(ISBLANK(B3),"",B3)</f>
        <v/>
      </c>
      <c r="C49" s="268"/>
      <c r="D49" s="258" t="str">
        <f>D3</f>
        <v>Minimum GPA</v>
      </c>
      <c r="E49" s="258"/>
      <c r="F49" s="258"/>
      <c r="G49" s="258"/>
      <c r="H49" s="45">
        <f>IF(ISBLANK(H3),"",H3)</f>
        <v>2</v>
      </c>
      <c r="I49" s="168" t="str">
        <f>IF(ISBLANK(I3),"",I3)</f>
        <v>*2.0 CGPA REQUIRED IN EE COURSES</v>
      </c>
      <c r="J49" s="165" t="s">
        <v>37</v>
      </c>
      <c r="K49" s="250">
        <f ca="1">K3</f>
        <v>42538.657997916664</v>
      </c>
      <c r="L49" s="250"/>
      <c r="M49" s="251"/>
      <c r="N49" s="166"/>
      <c r="P49" s="237"/>
    </row>
    <row r="50" spans="1:16" s="13" customFormat="1" ht="12.75" x14ac:dyDescent="0.2">
      <c r="A50" s="266" t="str">
        <f>A4</f>
        <v>2016-2017 Undergraduate Catalog</v>
      </c>
      <c r="B50" s="267"/>
      <c r="C50" s="267"/>
      <c r="D50" s="169"/>
      <c r="E50" s="170"/>
      <c r="F50" s="170"/>
      <c r="G50" s="171"/>
      <c r="H50" s="267" t="str">
        <f>H4</f>
        <v>2016-2017 Undergraduate Catalog</v>
      </c>
      <c r="I50" s="267"/>
      <c r="J50" s="267"/>
      <c r="K50" s="172"/>
      <c r="L50" s="172"/>
      <c r="M50" s="173"/>
      <c r="N50" s="12"/>
      <c r="P50" s="237"/>
    </row>
    <row r="51" spans="1:16" ht="18" customHeight="1" x14ac:dyDescent="0.2">
      <c r="A51" s="174" t="s">
        <v>168</v>
      </c>
      <c r="B51" s="175"/>
      <c r="C51" s="175"/>
      <c r="D51" s="176"/>
      <c r="E51" s="176"/>
      <c r="F51" s="177"/>
      <c r="G51" s="177"/>
      <c r="H51" s="178" t="s">
        <v>171</v>
      </c>
      <c r="I51" s="178"/>
      <c r="J51" s="178"/>
      <c r="K51" s="176"/>
      <c r="L51" s="176"/>
      <c r="M51" s="179"/>
      <c r="P51" s="237"/>
    </row>
    <row r="52" spans="1:16" ht="18" customHeight="1" x14ac:dyDescent="0.2">
      <c r="A52" s="180" t="s">
        <v>5</v>
      </c>
      <c r="B52" s="181" t="s">
        <v>24</v>
      </c>
      <c r="C52" s="182"/>
      <c r="D52" s="183">
        <f>SUM(D53:D54)</f>
        <v>6</v>
      </c>
      <c r="E52" s="184" t="s">
        <v>15</v>
      </c>
      <c r="F52" s="185" t="s">
        <v>38</v>
      </c>
      <c r="G52" s="177"/>
      <c r="H52" s="186" t="s">
        <v>29</v>
      </c>
      <c r="I52" s="186"/>
      <c r="J52" s="187"/>
      <c r="K52" s="176">
        <f>SUM(K53:K85)</f>
        <v>68</v>
      </c>
      <c r="L52" s="185" t="s">
        <v>15</v>
      </c>
      <c r="M52" s="188" t="s">
        <v>38</v>
      </c>
      <c r="N52" s="40"/>
      <c r="P52" s="237"/>
    </row>
    <row r="53" spans="1:16" ht="19.5" customHeight="1" x14ac:dyDescent="0.2">
      <c r="A53" s="189" t="str">
        <f t="shared" ref="A53:F53" si="0">IF(ISBLANK(A10)=TRUE,"",A10)</f>
        <v xml:space="preserve">ENGL 101 </v>
      </c>
      <c r="B53" s="190" t="str">
        <f t="shared" si="0"/>
        <v xml:space="preserve">Composition I (SGR 1) </v>
      </c>
      <c r="C53" s="190" t="str">
        <f t="shared" si="0"/>
        <v/>
      </c>
      <c r="D53" s="191">
        <f t="shared" si="0"/>
        <v>3</v>
      </c>
      <c r="E53" s="191" t="str">
        <f t="shared" si="0"/>
        <v/>
      </c>
      <c r="F53" s="191" t="str">
        <f t="shared" si="0"/>
        <v/>
      </c>
      <c r="G53" s="177"/>
      <c r="H53" s="192" t="str">
        <f>H6</f>
        <v>EE 102</v>
      </c>
      <c r="I53" s="192" t="str">
        <f>I6</f>
        <v xml:space="preserve">Intro to EE II </v>
      </c>
      <c r="J53" s="192"/>
      <c r="K53" s="193">
        <f>IF(ISBLANK(K6)=TRUE,"",K6)</f>
        <v>1</v>
      </c>
      <c r="L53" s="193" t="str">
        <f>IF(ISBLANK(L6)=TRUE,"",L6)</f>
        <v/>
      </c>
      <c r="M53" s="194" t="str">
        <f>IF(ISBLANK(M6)=TRUE,"",M6)</f>
        <v/>
      </c>
      <c r="N53" s="41"/>
      <c r="P53" s="237"/>
    </row>
    <row r="54" spans="1:16" ht="18" customHeight="1" x14ac:dyDescent="0.2">
      <c r="A54" s="189" t="str">
        <f t="shared" ref="A54:F54" si="1">IF(ISBLANK(A16)=TRUE,"",A16)</f>
        <v>ENGL 277</v>
      </c>
      <c r="B54" s="190" t="str">
        <f t="shared" si="1"/>
        <v xml:space="preserve">Tech Writing in Engineering (SGR 1) </v>
      </c>
      <c r="C54" s="190" t="str">
        <f t="shared" si="1"/>
        <v>ENGL 101, GE 109/L</v>
      </c>
      <c r="D54" s="191">
        <f t="shared" si="1"/>
        <v>3</v>
      </c>
      <c r="E54" s="191" t="str">
        <f t="shared" si="1"/>
        <v/>
      </c>
      <c r="F54" s="191" t="str">
        <f t="shared" si="1"/>
        <v/>
      </c>
      <c r="G54" s="177"/>
      <c r="H54" s="192" t="str">
        <f t="shared" ref="H54:J55" si="2">A14</f>
        <v>EE 220</v>
      </c>
      <c r="I54" s="192" t="str">
        <f t="shared" si="2"/>
        <v>Circuits I</v>
      </c>
      <c r="J54" s="192" t="str">
        <f t="shared" si="2"/>
        <v>MATH 125 (&gt;= C)</v>
      </c>
      <c r="K54" s="193">
        <f t="shared" ref="K54:M55" si="3">IF(ISBLANK(D14)=TRUE,"",D14)</f>
        <v>3</v>
      </c>
      <c r="L54" s="193" t="str">
        <f t="shared" si="3"/>
        <v/>
      </c>
      <c r="M54" s="194" t="str">
        <f t="shared" si="3"/>
        <v/>
      </c>
      <c r="N54" s="42"/>
      <c r="P54" s="237"/>
    </row>
    <row r="55" spans="1:16" ht="18" customHeight="1" x14ac:dyDescent="0.2">
      <c r="A55" s="142"/>
      <c r="B55" s="143"/>
      <c r="C55" s="143"/>
      <c r="D55" s="177"/>
      <c r="E55" s="177"/>
      <c r="F55" s="177"/>
      <c r="G55" s="177"/>
      <c r="H55" s="192" t="str">
        <f t="shared" si="2"/>
        <v xml:space="preserve">EE 220L </v>
      </c>
      <c r="I55" s="192" t="str">
        <f t="shared" si="2"/>
        <v>Circuits I Lab</v>
      </c>
      <c r="J55" s="192" t="str">
        <f t="shared" si="2"/>
        <v>MATH 125 (&gt;= C)</v>
      </c>
      <c r="K55" s="193">
        <f t="shared" si="3"/>
        <v>1</v>
      </c>
      <c r="L55" s="193" t="str">
        <f t="shared" si="3"/>
        <v/>
      </c>
      <c r="M55" s="194" t="str">
        <f t="shared" si="3"/>
        <v/>
      </c>
      <c r="N55" s="41"/>
      <c r="P55" s="237"/>
    </row>
    <row r="56" spans="1:16" ht="18" customHeight="1" x14ac:dyDescent="0.2">
      <c r="A56" s="180" t="s">
        <v>8</v>
      </c>
      <c r="B56" s="181" t="s">
        <v>25</v>
      </c>
      <c r="C56" s="182"/>
      <c r="D56" s="183">
        <f>D57</f>
        <v>3</v>
      </c>
      <c r="E56" s="195"/>
      <c r="F56" s="177"/>
      <c r="G56" s="177"/>
      <c r="H56" s="192" t="str">
        <f t="shared" ref="H56:J61" si="4">H14</f>
        <v xml:space="preserve">EE 222 </v>
      </c>
      <c r="I56" s="192" t="str">
        <f t="shared" si="4"/>
        <v xml:space="preserve">Circuits &amp; Machines </v>
      </c>
      <c r="J56" s="192" t="str">
        <f t="shared" si="4"/>
        <v>MATH 321, EE 220 (&gt;= C)</v>
      </c>
      <c r="K56" s="193">
        <f t="shared" ref="K56:M61" si="5">IF(ISBLANK(K14)=TRUE,"",K14)</f>
        <v>3</v>
      </c>
      <c r="L56" s="193" t="str">
        <f t="shared" si="5"/>
        <v/>
      </c>
      <c r="M56" s="194" t="str">
        <f t="shared" si="5"/>
        <v/>
      </c>
      <c r="N56" s="41"/>
      <c r="P56" s="237"/>
    </row>
    <row r="57" spans="1:16" ht="18" customHeight="1" x14ac:dyDescent="0.2">
      <c r="A57" s="189" t="str">
        <f t="shared" ref="A57:F57" si="6">IF(ISBLANK(H9)=TRUE,"",H9)</f>
        <v xml:space="preserve">SPCM 101 </v>
      </c>
      <c r="B57" s="190" t="str">
        <f t="shared" si="6"/>
        <v xml:space="preserve">Fundamentals of Speech (SGR 2) </v>
      </c>
      <c r="C57" s="190" t="str">
        <f t="shared" si="6"/>
        <v/>
      </c>
      <c r="D57" s="191">
        <f t="shared" si="6"/>
        <v>3</v>
      </c>
      <c r="E57" s="191" t="str">
        <f t="shared" si="6"/>
        <v/>
      </c>
      <c r="F57" s="191" t="str">
        <f t="shared" si="6"/>
        <v/>
      </c>
      <c r="G57" s="196"/>
      <c r="H57" s="192" t="str">
        <f t="shared" si="4"/>
        <v xml:space="preserve">EE 222L </v>
      </c>
      <c r="I57" s="192" t="str">
        <f t="shared" si="4"/>
        <v xml:space="preserve">Circuits &amp; Machines Lab </v>
      </c>
      <c r="J57" s="192" t="str">
        <f t="shared" si="4"/>
        <v>MATH 321, EE 220 (&gt;= C)</v>
      </c>
      <c r="K57" s="193">
        <f t="shared" si="5"/>
        <v>1</v>
      </c>
      <c r="L57" s="193" t="str">
        <f t="shared" si="5"/>
        <v/>
      </c>
      <c r="M57" s="194" t="str">
        <f t="shared" si="5"/>
        <v/>
      </c>
      <c r="N57" s="41"/>
      <c r="P57" s="237"/>
    </row>
    <row r="58" spans="1:16" ht="18" customHeight="1" x14ac:dyDescent="0.2">
      <c r="A58" s="142"/>
      <c r="B58" s="143"/>
      <c r="C58" s="143"/>
      <c r="D58" s="177"/>
      <c r="E58" s="177"/>
      <c r="F58" s="177"/>
      <c r="G58" s="177"/>
      <c r="H58" s="192" t="str">
        <f t="shared" si="4"/>
        <v xml:space="preserve">EE 224L </v>
      </c>
      <c r="I58" s="192" t="str">
        <f t="shared" si="4"/>
        <v xml:space="preserve">EE Software Tools Lab </v>
      </c>
      <c r="J58" s="192" t="str">
        <f t="shared" si="4"/>
        <v>EE 220 (&gt;= C)</v>
      </c>
      <c r="K58" s="193">
        <f t="shared" si="5"/>
        <v>1</v>
      </c>
      <c r="L58" s="193" t="str">
        <f t="shared" si="5"/>
        <v/>
      </c>
      <c r="M58" s="194" t="str">
        <f t="shared" si="5"/>
        <v/>
      </c>
      <c r="N58" s="41"/>
      <c r="P58" s="237"/>
    </row>
    <row r="59" spans="1:16" ht="18" customHeight="1" x14ac:dyDescent="0.2">
      <c r="A59" s="180" t="s">
        <v>9</v>
      </c>
      <c r="B59" s="181" t="s">
        <v>26</v>
      </c>
      <c r="C59" s="175"/>
      <c r="D59" s="183">
        <f>SUM(D60:D61)</f>
        <v>6</v>
      </c>
      <c r="E59" s="195"/>
      <c r="F59" s="177"/>
      <c r="G59" s="177"/>
      <c r="H59" s="192" t="str">
        <f t="shared" si="4"/>
        <v>EE 245</v>
      </c>
      <c r="I59" s="192" t="str">
        <f t="shared" si="4"/>
        <v>Digital Systems</v>
      </c>
      <c r="J59" s="192" t="str">
        <f t="shared" si="4"/>
        <v>CSC 150</v>
      </c>
      <c r="K59" s="193">
        <f t="shared" si="5"/>
        <v>3</v>
      </c>
      <c r="L59" s="193" t="str">
        <f t="shared" si="5"/>
        <v/>
      </c>
      <c r="M59" s="194" t="str">
        <f t="shared" si="5"/>
        <v/>
      </c>
      <c r="N59" s="41"/>
      <c r="P59" s="237"/>
    </row>
    <row r="60" spans="1:16" ht="18" customHeight="1" x14ac:dyDescent="0.2">
      <c r="A60" s="189" t="str">
        <f t="shared" ref="A60:F60" si="7">IF(ISBLANK(H10)=TRUE,"",H10)</f>
        <v>SGR #3</v>
      </c>
      <c r="B60" s="190" t="str">
        <f t="shared" si="7"/>
        <v>Social Sciences/Diversity (SGR 3)</v>
      </c>
      <c r="C60" s="190" t="str">
        <f t="shared" si="7"/>
        <v>recommend globalization SGR 3 or 4</v>
      </c>
      <c r="D60" s="191">
        <f t="shared" si="7"/>
        <v>3</v>
      </c>
      <c r="E60" s="191" t="str">
        <f t="shared" si="7"/>
        <v/>
      </c>
      <c r="F60" s="191" t="str">
        <f t="shared" si="7"/>
        <v/>
      </c>
      <c r="G60" s="177"/>
      <c r="H60" s="192" t="str">
        <f t="shared" si="4"/>
        <v xml:space="preserve">EE 245L </v>
      </c>
      <c r="I60" s="192" t="str">
        <f t="shared" si="4"/>
        <v xml:space="preserve">Digital Systems and Lab </v>
      </c>
      <c r="J60" s="192" t="str">
        <f t="shared" si="4"/>
        <v>CSC 150</v>
      </c>
      <c r="K60" s="193">
        <f t="shared" si="5"/>
        <v>1</v>
      </c>
      <c r="L60" s="193" t="str">
        <f t="shared" si="5"/>
        <v/>
      </c>
      <c r="M60" s="194" t="str">
        <f t="shared" si="5"/>
        <v/>
      </c>
      <c r="N60" s="41"/>
      <c r="P60" s="237"/>
    </row>
    <row r="61" spans="1:16" ht="18" customHeight="1" x14ac:dyDescent="0.2">
      <c r="A61" s="189" t="str">
        <f t="shared" ref="A61:F61" si="8">IF(ISBLANK(H21)=TRUE,"",H21)</f>
        <v>SGR #3</v>
      </c>
      <c r="B61" s="190" t="str">
        <f t="shared" si="8"/>
        <v>Social Sciences/Diversity (SGR 3)</v>
      </c>
      <c r="C61" s="190" t="str">
        <f t="shared" si="8"/>
        <v/>
      </c>
      <c r="D61" s="191">
        <f t="shared" si="8"/>
        <v>3</v>
      </c>
      <c r="E61" s="191" t="str">
        <f t="shared" si="8"/>
        <v/>
      </c>
      <c r="F61" s="191" t="str">
        <f t="shared" si="8"/>
        <v/>
      </c>
      <c r="G61" s="177"/>
      <c r="H61" s="192" t="str">
        <f t="shared" si="4"/>
        <v>EE 260</v>
      </c>
      <c r="I61" s="192" t="str">
        <f t="shared" si="4"/>
        <v xml:space="preserve">Electronic Materials </v>
      </c>
      <c r="J61" s="192" t="str">
        <f t="shared" si="4"/>
        <v>CHEM 112 and PHYS 213</v>
      </c>
      <c r="K61" s="193">
        <f t="shared" si="5"/>
        <v>3</v>
      </c>
      <c r="L61" s="193" t="str">
        <f t="shared" si="5"/>
        <v/>
      </c>
      <c r="M61" s="194" t="str">
        <f t="shared" si="5"/>
        <v/>
      </c>
      <c r="N61" s="41"/>
      <c r="P61" s="237"/>
    </row>
    <row r="62" spans="1:16" ht="18" customHeight="1" x14ac:dyDescent="0.2">
      <c r="A62" s="142"/>
      <c r="B62" s="143"/>
      <c r="C62" s="143"/>
      <c r="D62" s="177"/>
      <c r="E62" s="177"/>
      <c r="F62" s="177"/>
      <c r="G62" s="177"/>
      <c r="H62" s="125" t="str">
        <f t="shared" ref="H62:J63" si="9">H24</f>
        <v>EE 310</v>
      </c>
      <c r="I62" s="125" t="str">
        <f t="shared" si="9"/>
        <v xml:space="preserve">Prob Methods in EE </v>
      </c>
      <c r="J62" s="125" t="str">
        <f t="shared" si="9"/>
        <v>EE 316</v>
      </c>
      <c r="K62" s="193">
        <f t="shared" ref="K62:M63" si="10">IF(ISBLANK(K24)=TRUE,"",K24)</f>
        <v>3</v>
      </c>
      <c r="L62" s="193" t="str">
        <f t="shared" si="10"/>
        <v/>
      </c>
      <c r="M62" s="194" t="str">
        <f t="shared" si="10"/>
        <v/>
      </c>
      <c r="N62" s="43"/>
      <c r="P62" s="237"/>
    </row>
    <row r="63" spans="1:16" ht="18" customHeight="1" x14ac:dyDescent="0.2">
      <c r="A63" s="180" t="s">
        <v>10</v>
      </c>
      <c r="B63" s="181" t="s">
        <v>27</v>
      </c>
      <c r="C63" s="175"/>
      <c r="D63" s="183">
        <f>SUM(D64:D65)</f>
        <v>6</v>
      </c>
      <c r="E63" s="195"/>
      <c r="F63" s="177"/>
      <c r="G63" s="177"/>
      <c r="H63" s="125" t="str">
        <f t="shared" si="9"/>
        <v>EE 315</v>
      </c>
      <c r="I63" s="125" t="str">
        <f t="shared" si="9"/>
        <v xml:space="preserve">Linear Systems </v>
      </c>
      <c r="J63" s="125" t="str">
        <f t="shared" si="9"/>
        <v>EE 316</v>
      </c>
      <c r="K63" s="193">
        <f t="shared" si="10"/>
        <v>3</v>
      </c>
      <c r="L63" s="193" t="str">
        <f t="shared" si="10"/>
        <v/>
      </c>
      <c r="M63" s="194" t="str">
        <f t="shared" si="10"/>
        <v/>
      </c>
      <c r="N63" s="43"/>
      <c r="P63" s="237"/>
    </row>
    <row r="64" spans="1:16" ht="18" customHeight="1" x14ac:dyDescent="0.2">
      <c r="A64" s="189" t="str">
        <f t="shared" ref="A64:F64" si="11">IF(ISBLANK(H11)=TRUE,"",H11)</f>
        <v>SGR #4</v>
      </c>
      <c r="B64" s="190" t="str">
        <f t="shared" si="11"/>
        <v>Humanities/Arts Diversity (SGR 4)</v>
      </c>
      <c r="C64" s="190" t="str">
        <f t="shared" si="11"/>
        <v/>
      </c>
      <c r="D64" s="191">
        <f t="shared" si="11"/>
        <v>3</v>
      </c>
      <c r="E64" s="191" t="str">
        <f t="shared" si="11"/>
        <v/>
      </c>
      <c r="F64" s="191" t="str">
        <f t="shared" si="11"/>
        <v/>
      </c>
      <c r="G64" s="177"/>
      <c r="H64" s="125" t="str">
        <f>A24</f>
        <v>EE 316</v>
      </c>
      <c r="I64" s="125" t="str">
        <f>B24</f>
        <v xml:space="preserve">Signals I </v>
      </c>
      <c r="J64" s="125" t="str">
        <f>C24</f>
        <v>EE 222 (&gt;= C)</v>
      </c>
      <c r="K64" s="193">
        <f>IF(ISBLANK(D25)=TRUE,"",D25)</f>
        <v>3</v>
      </c>
      <c r="L64" s="193" t="str">
        <f>IF(ISBLANK(E25)=TRUE,"",E25)</f>
        <v/>
      </c>
      <c r="M64" s="194" t="str">
        <f>IF(ISBLANK(F25)=TRUE,"",F25)</f>
        <v/>
      </c>
      <c r="N64" s="41"/>
      <c r="P64" s="237"/>
    </row>
    <row r="65" spans="1:17" ht="18" customHeight="1" x14ac:dyDescent="0.2">
      <c r="A65" s="189" t="str">
        <f t="shared" ref="A65:F65" si="12">IF(ISBLANK(H39)=TRUE,"",H39)</f>
        <v>SGR #4</v>
      </c>
      <c r="B65" s="190" t="str">
        <f t="shared" si="12"/>
        <v>Humanities/Arts Diversity (SGR 4)</v>
      </c>
      <c r="C65" s="190" t="str">
        <f t="shared" si="12"/>
        <v/>
      </c>
      <c r="D65" s="191">
        <f t="shared" si="12"/>
        <v>3</v>
      </c>
      <c r="E65" s="191" t="str">
        <f t="shared" si="12"/>
        <v/>
      </c>
      <c r="F65" s="191" t="str">
        <f t="shared" si="12"/>
        <v/>
      </c>
      <c r="G65" s="177"/>
      <c r="H65" s="125" t="str">
        <f>H26</f>
        <v>EE 317</v>
      </c>
      <c r="I65" s="125" t="str">
        <f>I26</f>
        <v xml:space="preserve">Signals II </v>
      </c>
      <c r="J65" s="125" t="str">
        <f>J26</f>
        <v>EE 316</v>
      </c>
      <c r="K65" s="193">
        <f>IF(ISBLANK(K26)=TRUE,"",K26)</f>
        <v>3</v>
      </c>
      <c r="L65" s="193" t="str">
        <f>IF(ISBLANK(L26)=TRUE,"",L26)</f>
        <v/>
      </c>
      <c r="M65" s="194" t="str">
        <f>IF(ISBLANK(M26)=TRUE,"",M26)</f>
        <v/>
      </c>
      <c r="N65" s="41"/>
      <c r="P65" s="237"/>
    </row>
    <row r="66" spans="1:17" ht="18" customHeight="1" x14ac:dyDescent="0.2">
      <c r="A66" s="142"/>
      <c r="B66" s="143"/>
      <c r="C66" s="143"/>
      <c r="D66" s="177"/>
      <c r="E66" s="177"/>
      <c r="F66" s="177"/>
      <c r="G66" s="177"/>
      <c r="H66" s="125" t="str">
        <f t="shared" ref="H66:J67" si="13">A25</f>
        <v xml:space="preserve">EE 320 </v>
      </c>
      <c r="I66" s="125" t="str">
        <f t="shared" si="13"/>
        <v>Electronics I</v>
      </c>
      <c r="J66" s="125" t="str">
        <f t="shared" si="13"/>
        <v>EE 222 (&gt;= C)</v>
      </c>
      <c r="K66" s="193">
        <f t="shared" ref="K66:M67" si="14">IF(ISBLANK(D25)=TRUE,"",D25)</f>
        <v>3</v>
      </c>
      <c r="L66" s="193" t="str">
        <f t="shared" si="14"/>
        <v/>
      </c>
      <c r="M66" s="194" t="str">
        <f t="shared" si="14"/>
        <v/>
      </c>
      <c r="N66" s="41"/>
      <c r="P66" s="237"/>
    </row>
    <row r="67" spans="1:17" ht="18" customHeight="1" x14ac:dyDescent="0.2">
      <c r="A67" s="180" t="s">
        <v>11</v>
      </c>
      <c r="B67" s="181" t="s">
        <v>28</v>
      </c>
      <c r="C67" s="182"/>
      <c r="D67" s="183">
        <f>D68</f>
        <v>4</v>
      </c>
      <c r="E67" s="195"/>
      <c r="F67" s="177"/>
      <c r="G67" s="177"/>
      <c r="H67" s="125" t="str">
        <f t="shared" si="13"/>
        <v xml:space="preserve">EE 320L </v>
      </c>
      <c r="I67" s="125" t="str">
        <f t="shared" si="13"/>
        <v xml:space="preserve">Electronics I Lab </v>
      </c>
      <c r="J67" s="125" t="str">
        <f t="shared" si="13"/>
        <v>EE 222 (&gt;= C)</v>
      </c>
      <c r="K67" s="193">
        <f t="shared" si="14"/>
        <v>1</v>
      </c>
      <c r="L67" s="193" t="str">
        <f t="shared" si="14"/>
        <v/>
      </c>
      <c r="M67" s="194" t="str">
        <f t="shared" si="14"/>
        <v/>
      </c>
      <c r="N67" s="41"/>
      <c r="P67" s="237"/>
    </row>
    <row r="68" spans="1:17" ht="18" customHeight="1" x14ac:dyDescent="0.2">
      <c r="A68" s="189" t="str">
        <f t="shared" ref="A68:F68" si="15">IF(ISBLANK(A11)=TRUE,"",A11)</f>
        <v>MATH 123</v>
      </c>
      <c r="B68" s="190" t="str">
        <f t="shared" si="15"/>
        <v xml:space="preserve">Calculus I (SGR 5) </v>
      </c>
      <c r="C68" s="190" t="str">
        <f t="shared" si="15"/>
        <v xml:space="preserve">Placement </v>
      </c>
      <c r="D68" s="191">
        <f t="shared" si="15"/>
        <v>4</v>
      </c>
      <c r="E68" s="191" t="str">
        <f t="shared" si="15"/>
        <v/>
      </c>
      <c r="F68" s="191" t="str">
        <f t="shared" si="15"/>
        <v/>
      </c>
      <c r="G68" s="177"/>
      <c r="H68" s="125" t="str">
        <f t="shared" ref="H68:J69" si="16">H27</f>
        <v>EE 321</v>
      </c>
      <c r="I68" s="125" t="str">
        <f t="shared" si="16"/>
        <v>Electronics II</v>
      </c>
      <c r="J68" s="125" t="str">
        <f t="shared" si="16"/>
        <v>EE 320</v>
      </c>
      <c r="K68" s="193">
        <f t="shared" ref="K68:M69" si="17">IF(ISBLANK(K27)=TRUE,"",K27)</f>
        <v>3</v>
      </c>
      <c r="L68" s="193" t="str">
        <f t="shared" si="17"/>
        <v/>
      </c>
      <c r="M68" s="194" t="str">
        <f t="shared" si="17"/>
        <v/>
      </c>
      <c r="N68" s="41"/>
      <c r="P68" s="237"/>
    </row>
    <row r="69" spans="1:17" ht="18" customHeight="1" x14ac:dyDescent="0.2">
      <c r="A69" s="142"/>
      <c r="B69" s="143"/>
      <c r="C69" s="143"/>
      <c r="D69" s="177"/>
      <c r="E69" s="177"/>
      <c r="F69" s="177"/>
      <c r="G69" s="177"/>
      <c r="H69" s="125" t="str">
        <f t="shared" si="16"/>
        <v xml:space="preserve">EE 321L </v>
      </c>
      <c r="I69" s="125" t="str">
        <f t="shared" si="16"/>
        <v xml:space="preserve">Electronics II Lab </v>
      </c>
      <c r="J69" s="125" t="str">
        <f t="shared" si="16"/>
        <v>EE 320</v>
      </c>
      <c r="K69" s="193">
        <f t="shared" si="17"/>
        <v>1</v>
      </c>
      <c r="L69" s="193" t="str">
        <f t="shared" si="17"/>
        <v/>
      </c>
      <c r="M69" s="194" t="str">
        <f t="shared" si="17"/>
        <v/>
      </c>
      <c r="N69" s="41"/>
      <c r="P69" s="237"/>
    </row>
    <row r="70" spans="1:17" ht="18" customHeight="1" x14ac:dyDescent="0.2">
      <c r="A70" s="180" t="s">
        <v>12</v>
      </c>
      <c r="B70" s="181" t="s">
        <v>30</v>
      </c>
      <c r="C70" s="182"/>
      <c r="D70" s="183">
        <f>SUM(D71:D74)</f>
        <v>8</v>
      </c>
      <c r="E70" s="195"/>
      <c r="F70" s="177"/>
      <c r="G70" s="177"/>
      <c r="H70" s="125" t="str">
        <f>A27</f>
        <v>EE 345</v>
      </c>
      <c r="I70" s="125" t="str">
        <f>B27</f>
        <v>Computer Organization</v>
      </c>
      <c r="J70" s="125" t="str">
        <f>C27</f>
        <v>EE 245 (&gt;= C)</v>
      </c>
      <c r="K70" s="193">
        <f>IF(ISBLANK(D27)=TRUE,"",D27)</f>
        <v>3</v>
      </c>
      <c r="L70" s="193" t="str">
        <f>IF(ISBLANK(E27)=TRUE,"",E27)</f>
        <v/>
      </c>
      <c r="M70" s="194" t="str">
        <f>IF(ISBLANK(F27)=TRUE,"",F27)</f>
        <v/>
      </c>
      <c r="N70" s="41"/>
      <c r="P70" s="237"/>
    </row>
    <row r="71" spans="1:17" ht="18" customHeight="1" x14ac:dyDescent="0.2">
      <c r="A71" s="189" t="str">
        <f t="shared" ref="A71:F71" si="18">IF(ISBLANK(A9)=TRUE,"",A9)</f>
        <v xml:space="preserve">PHYS 211/L </v>
      </c>
      <c r="B71" s="190" t="str">
        <f t="shared" si="18"/>
        <v>University Physics I and Lab (SGR 6)</v>
      </c>
      <c r="C71" s="190" t="str">
        <f t="shared" si="18"/>
        <v>co-req MATH 123</v>
      </c>
      <c r="D71" s="191">
        <f t="shared" si="18"/>
        <v>4</v>
      </c>
      <c r="E71" s="191" t="str">
        <f t="shared" si="18"/>
        <v/>
      </c>
      <c r="F71" s="191" t="str">
        <f t="shared" si="18"/>
        <v/>
      </c>
      <c r="G71" s="177"/>
      <c r="H71" s="125" t="str">
        <f t="shared" ref="H71:J72" si="19">H29</f>
        <v>EE 347</v>
      </c>
      <c r="I71" s="125" t="str">
        <f t="shared" si="19"/>
        <v xml:space="preserve">Micro System Des </v>
      </c>
      <c r="J71" s="125" t="str">
        <f t="shared" si="19"/>
        <v>EE 345</v>
      </c>
      <c r="K71" s="193">
        <f t="shared" ref="K71:M72" si="20">IF(ISBLANK(K29)=TRUE,"",K29)</f>
        <v>2</v>
      </c>
      <c r="L71" s="193" t="str">
        <f t="shared" si="20"/>
        <v/>
      </c>
      <c r="M71" s="194" t="str">
        <f t="shared" si="20"/>
        <v/>
      </c>
      <c r="N71" s="41"/>
      <c r="P71" s="237"/>
    </row>
    <row r="72" spans="1:17" ht="18" customHeight="1" x14ac:dyDescent="0.2">
      <c r="A72" s="189"/>
      <c r="B72" s="190"/>
      <c r="C72" s="190"/>
      <c r="D72" s="191"/>
      <c r="E72" s="191"/>
      <c r="F72" s="191"/>
      <c r="G72" s="177"/>
      <c r="H72" s="125" t="str">
        <f t="shared" si="19"/>
        <v xml:space="preserve">EE 347L </v>
      </c>
      <c r="I72" s="125" t="str">
        <f t="shared" si="19"/>
        <v xml:space="preserve">Micro System Des Lab </v>
      </c>
      <c r="J72" s="125" t="str">
        <f t="shared" si="19"/>
        <v>EE 345</v>
      </c>
      <c r="K72" s="193">
        <f t="shared" si="20"/>
        <v>1</v>
      </c>
      <c r="L72" s="193" t="str">
        <f t="shared" si="20"/>
        <v/>
      </c>
      <c r="M72" s="194" t="str">
        <f t="shared" si="20"/>
        <v/>
      </c>
      <c r="N72" s="44"/>
      <c r="P72" s="237"/>
    </row>
    <row r="73" spans="1:17" ht="18" customHeight="1" x14ac:dyDescent="0.2">
      <c r="A73" s="189" t="str">
        <f t="shared" ref="A73:F73" si="21">IF(ISBLANK(H8)=TRUE,"",H8)</f>
        <v xml:space="preserve">PHYS 213/L </v>
      </c>
      <c r="B73" s="190" t="str">
        <f t="shared" si="21"/>
        <v>University Physics II and Lab (SGR 6)</v>
      </c>
      <c r="C73" s="190" t="str">
        <f t="shared" si="21"/>
        <v>PHYS 211</v>
      </c>
      <c r="D73" s="191">
        <f t="shared" si="21"/>
        <v>4</v>
      </c>
      <c r="E73" s="191" t="str">
        <f t="shared" si="21"/>
        <v/>
      </c>
      <c r="F73" s="191" t="str">
        <f t="shared" si="21"/>
        <v/>
      </c>
      <c r="G73" s="177"/>
      <c r="H73" s="125" t="str">
        <f t="shared" ref="H73:J74" si="22">A28</f>
        <v>EE 360</v>
      </c>
      <c r="I73" s="125" t="str">
        <f t="shared" si="22"/>
        <v xml:space="preserve">Electronic Devices </v>
      </c>
      <c r="J73" s="125" t="str">
        <f t="shared" si="22"/>
        <v xml:space="preserve">EE 260 </v>
      </c>
      <c r="K73" s="193">
        <f t="shared" ref="K73:M74" si="23">IF(ISBLANK(D28)=TRUE,"",D28)</f>
        <v>3</v>
      </c>
      <c r="L73" s="193" t="str">
        <f t="shared" si="23"/>
        <v/>
      </c>
      <c r="M73" s="194" t="str">
        <f t="shared" si="23"/>
        <v/>
      </c>
      <c r="N73" s="41"/>
      <c r="P73" s="237"/>
      <c r="Q73" s="2"/>
    </row>
    <row r="74" spans="1:17" ht="18" customHeight="1" x14ac:dyDescent="0.2">
      <c r="A74" s="197"/>
      <c r="B74" s="198"/>
      <c r="C74" s="198"/>
      <c r="D74" s="199"/>
      <c r="E74" s="199"/>
      <c r="F74" s="199"/>
      <c r="G74" s="177"/>
      <c r="H74" s="192" t="str">
        <f t="shared" si="22"/>
        <v>EE 385</v>
      </c>
      <c r="I74" s="192" t="str">
        <f t="shared" si="22"/>
        <v xml:space="preserve">Electromagnetics </v>
      </c>
      <c r="J74" s="192" t="str">
        <f t="shared" si="22"/>
        <v>Math 225</v>
      </c>
      <c r="K74" s="193">
        <f t="shared" si="23"/>
        <v>4</v>
      </c>
      <c r="L74" s="193" t="str">
        <f t="shared" si="23"/>
        <v/>
      </c>
      <c r="M74" s="194" t="str">
        <f t="shared" si="23"/>
        <v/>
      </c>
      <c r="N74" s="41"/>
      <c r="P74" s="237"/>
    </row>
    <row r="75" spans="1:17" ht="18" customHeight="1" x14ac:dyDescent="0.2">
      <c r="A75" s="197" t="s">
        <v>169</v>
      </c>
      <c r="B75" s="198"/>
      <c r="C75" s="198"/>
      <c r="D75" s="200"/>
      <c r="E75" s="200"/>
      <c r="F75" s="199"/>
      <c r="G75" s="177"/>
      <c r="H75" s="192" t="str">
        <f>A33</f>
        <v>EE 422</v>
      </c>
      <c r="I75" s="192" t="str">
        <f t="shared" ref="I75" si="24">B33</f>
        <v xml:space="preserve">Eng Econ and Management </v>
      </c>
      <c r="J75" s="192"/>
      <c r="K75" s="193">
        <f t="shared" ref="K75:M76" si="25">IF(ISBLANK(D33)=TRUE,"",D33)</f>
        <v>2</v>
      </c>
      <c r="L75" s="193" t="str">
        <f t="shared" si="25"/>
        <v/>
      </c>
      <c r="M75" s="194" t="str">
        <f t="shared" si="25"/>
        <v/>
      </c>
      <c r="N75" s="41"/>
      <c r="P75" s="237"/>
    </row>
    <row r="76" spans="1:17" ht="18" customHeight="1" x14ac:dyDescent="0.2">
      <c r="A76" s="142"/>
      <c r="B76" s="143"/>
      <c r="C76" s="182"/>
      <c r="D76" s="185"/>
      <c r="E76" s="185"/>
      <c r="F76" s="185"/>
      <c r="G76" s="177"/>
      <c r="H76" s="192" t="str">
        <f>A34</f>
        <v>EE 464</v>
      </c>
      <c r="I76" s="192" t="str">
        <f t="shared" ref="I76:J76" si="26">B34</f>
        <v xml:space="preserve">Senior Design I </v>
      </c>
      <c r="J76" s="192" t="str">
        <f t="shared" si="26"/>
        <v>ENGL 277, All EE 3xx, except EE 310/85</v>
      </c>
      <c r="K76" s="193">
        <f t="shared" si="25"/>
        <v>2</v>
      </c>
      <c r="L76" s="193" t="str">
        <f t="shared" si="25"/>
        <v/>
      </c>
      <c r="M76" s="194" t="str">
        <f t="shared" si="25"/>
        <v/>
      </c>
      <c r="N76" s="41"/>
      <c r="P76" s="237"/>
    </row>
    <row r="77" spans="1:17" ht="18" customHeight="1" x14ac:dyDescent="0.2">
      <c r="A77" s="174" t="s">
        <v>31</v>
      </c>
      <c r="B77" s="175"/>
      <c r="C77" s="201"/>
      <c r="D77" s="176"/>
      <c r="E77" s="176"/>
      <c r="F77" s="177"/>
      <c r="G77" s="177"/>
      <c r="H77" s="192" t="str">
        <f>H33</f>
        <v>EE 465</v>
      </c>
      <c r="I77" s="192" t="str">
        <f t="shared" ref="I77:J77" si="27">I33</f>
        <v xml:space="preserve">Senior Design II </v>
      </c>
      <c r="J77" s="192" t="str">
        <f t="shared" si="27"/>
        <v>EE 464, MEETS AW</v>
      </c>
      <c r="K77" s="193">
        <f>IF(ISBLANK(K33)=TRUE,"",K33)</f>
        <v>2</v>
      </c>
      <c r="L77" s="193" t="str">
        <f>IF(ISBLANK(L33)=TRUE,"",L33)</f>
        <v/>
      </c>
      <c r="M77" s="194" t="str">
        <f>IF(ISBLANK(M33)=TRUE,"",M33)</f>
        <v/>
      </c>
      <c r="N77" s="41"/>
      <c r="O77" s="1"/>
      <c r="P77" s="237"/>
    </row>
    <row r="78" spans="1:17" ht="18" customHeight="1" x14ac:dyDescent="0.2">
      <c r="A78" s="142"/>
      <c r="B78" s="143"/>
      <c r="C78" s="182"/>
      <c r="D78" s="185"/>
      <c r="E78" s="185"/>
      <c r="F78" s="185"/>
      <c r="G78" s="177"/>
      <c r="H78" s="192" t="str">
        <f t="shared" ref="H78:J81" si="28">A36</f>
        <v>EE  ELEC</v>
      </c>
      <c r="I78" s="192" t="str">
        <f t="shared" si="28"/>
        <v>EE ELECTIVE 400 level</v>
      </c>
      <c r="J78" s="192" t="str">
        <f t="shared" si="28"/>
        <v>SEE EE ELECTIVE LIST</v>
      </c>
      <c r="K78" s="193">
        <f t="shared" ref="K78:M81" si="29">IF(ISBLANK(D36)=TRUE,"",D36)</f>
        <v>8</v>
      </c>
      <c r="L78" s="193" t="str">
        <f t="shared" si="29"/>
        <v/>
      </c>
      <c r="M78" s="194" t="str">
        <f t="shared" si="29"/>
        <v/>
      </c>
      <c r="N78" s="41"/>
      <c r="O78" s="1"/>
      <c r="P78" s="237"/>
    </row>
    <row r="79" spans="1:17" ht="18" customHeight="1" x14ac:dyDescent="0.2">
      <c r="A79" s="180" t="s">
        <v>6</v>
      </c>
      <c r="B79" s="181" t="s">
        <v>181</v>
      </c>
      <c r="C79" s="182"/>
      <c r="D79" s="202">
        <f>SUM(D80:D81)</f>
        <v>2</v>
      </c>
      <c r="E79" s="203"/>
      <c r="F79" s="204"/>
      <c r="G79" s="177"/>
      <c r="H79" s="192" t="str">
        <f t="shared" si="28"/>
        <v>EE  ELEC</v>
      </c>
      <c r="I79" s="192" t="str">
        <f t="shared" si="28"/>
        <v>EE ELECTIVE 400 level</v>
      </c>
      <c r="J79" s="192" t="str">
        <f t="shared" si="28"/>
        <v>SEE EE ELECTIVE LIST</v>
      </c>
      <c r="K79" s="193" t="str">
        <f t="shared" si="29"/>
        <v/>
      </c>
      <c r="L79" s="193" t="str">
        <f t="shared" si="29"/>
        <v/>
      </c>
      <c r="M79" s="194" t="str">
        <f t="shared" si="29"/>
        <v/>
      </c>
      <c r="N79" s="41"/>
      <c r="P79" s="237"/>
    </row>
    <row r="80" spans="1:17" ht="18" customHeight="1" x14ac:dyDescent="0.2">
      <c r="A80" s="205" t="str">
        <f t="shared" ref="A80:F81" si="30">IF(ISBLANK(A6)=TRUE,"",A6)</f>
        <v>GE 109</v>
      </c>
      <c r="B80" s="206" t="str">
        <f t="shared" si="30"/>
        <v>First Year Seminar (IGR 1)</v>
      </c>
      <c r="C80" s="206" t="str">
        <f t="shared" si="30"/>
        <v/>
      </c>
      <c r="D80" s="207">
        <f t="shared" si="30"/>
        <v>2</v>
      </c>
      <c r="E80" s="207" t="str">
        <f t="shared" si="30"/>
        <v/>
      </c>
      <c r="F80" s="207" t="str">
        <f t="shared" si="30"/>
        <v/>
      </c>
      <c r="G80" s="177"/>
      <c r="H80" s="192" t="str">
        <f t="shared" si="28"/>
        <v>EE  ELEC</v>
      </c>
      <c r="I80" s="192" t="str">
        <f t="shared" si="28"/>
        <v>EE ELECTIVE 400 level</v>
      </c>
      <c r="J80" s="192" t="str">
        <f t="shared" si="28"/>
        <v>SEE EE ELECTIVE LIST</v>
      </c>
      <c r="K80" s="193" t="str">
        <f t="shared" si="29"/>
        <v/>
      </c>
      <c r="L80" s="193" t="str">
        <f t="shared" si="29"/>
        <v/>
      </c>
      <c r="M80" s="194" t="str">
        <f t="shared" si="29"/>
        <v/>
      </c>
      <c r="N80" s="41"/>
      <c r="P80" s="237"/>
    </row>
    <row r="81" spans="1:17" ht="18" customHeight="1" x14ac:dyDescent="0.2">
      <c r="A81" s="205" t="str">
        <f t="shared" si="30"/>
        <v>GE 109L</v>
      </c>
      <c r="B81" s="206" t="str">
        <f t="shared" si="30"/>
        <v>First Year Seminar Lab (IGR 1)</v>
      </c>
      <c r="C81" s="206" t="str">
        <f t="shared" si="30"/>
        <v/>
      </c>
      <c r="D81" s="207">
        <f t="shared" si="30"/>
        <v>0</v>
      </c>
      <c r="E81" s="207" t="str">
        <f t="shared" si="30"/>
        <v/>
      </c>
      <c r="F81" s="207" t="str">
        <f t="shared" si="30"/>
        <v/>
      </c>
      <c r="G81" s="177"/>
      <c r="H81" s="192" t="str">
        <f t="shared" si="28"/>
        <v>EE  ELEC</v>
      </c>
      <c r="I81" s="192" t="str">
        <f t="shared" si="28"/>
        <v>EE ELECTIVE 400 level</v>
      </c>
      <c r="J81" s="192" t="str">
        <f t="shared" si="28"/>
        <v>SEE EE ELECTIVE LIST</v>
      </c>
      <c r="K81" s="193" t="str">
        <f t="shared" si="29"/>
        <v/>
      </c>
      <c r="L81" s="193" t="str">
        <f t="shared" si="29"/>
        <v/>
      </c>
      <c r="M81" s="194" t="str">
        <f t="shared" si="29"/>
        <v/>
      </c>
      <c r="N81" s="41"/>
      <c r="P81" s="237"/>
    </row>
    <row r="82" spans="1:17" ht="18" customHeight="1" x14ac:dyDescent="0.2">
      <c r="A82" s="142"/>
      <c r="B82" s="143"/>
      <c r="C82" s="182"/>
      <c r="D82" s="185"/>
      <c r="E82" s="185"/>
      <c r="F82" s="185"/>
      <c r="G82" s="177"/>
      <c r="H82" s="192" t="str">
        <f>H35</f>
        <v>EE  ELEC</v>
      </c>
      <c r="I82" s="192" t="str">
        <f t="shared" ref="I82:J82" si="31">I35</f>
        <v>EE ELECTIVE 400 level</v>
      </c>
      <c r="J82" s="192" t="str">
        <f t="shared" si="31"/>
        <v>SEE EE ELECTIVE LIST</v>
      </c>
      <c r="K82" s="193">
        <f t="shared" ref="K82:M85" si="32">IF(ISBLANK(K35)=TRUE,"",K35)</f>
        <v>4</v>
      </c>
      <c r="L82" s="193" t="str">
        <f t="shared" si="32"/>
        <v/>
      </c>
      <c r="M82" s="194" t="str">
        <f t="shared" si="32"/>
        <v/>
      </c>
      <c r="N82" s="44"/>
    </row>
    <row r="83" spans="1:17" ht="18" customHeight="1" x14ac:dyDescent="0.2">
      <c r="A83" s="180" t="s">
        <v>7</v>
      </c>
      <c r="B83" s="46" t="s">
        <v>180</v>
      </c>
      <c r="C83" s="208"/>
      <c r="D83" s="202">
        <f>D84</f>
        <v>3</v>
      </c>
      <c r="E83" s="203"/>
      <c r="F83" s="204"/>
      <c r="G83" s="177"/>
      <c r="H83" s="192" t="str">
        <f>H36</f>
        <v>EE  ELEC</v>
      </c>
      <c r="I83" s="192" t="str">
        <f t="shared" ref="I83:J83" si="33">I36</f>
        <v>EE ELECTIVE 400 level</v>
      </c>
      <c r="J83" s="192" t="str">
        <f t="shared" si="33"/>
        <v>SEE EE ELECTIVE LIST</v>
      </c>
      <c r="K83" s="193" t="str">
        <f t="shared" si="32"/>
        <v/>
      </c>
      <c r="L83" s="193" t="str">
        <f t="shared" si="32"/>
        <v/>
      </c>
      <c r="M83" s="194" t="str">
        <f t="shared" si="32"/>
        <v/>
      </c>
      <c r="N83" s="41"/>
    </row>
    <row r="84" spans="1:17" ht="18" customHeight="1" x14ac:dyDescent="0.2">
      <c r="A84" s="205" t="str">
        <f t="shared" ref="A84:F84" si="34">IF(ISBLANK(H40)=TRUE,"",H40)</f>
        <v>IGR #2</v>
      </c>
      <c r="B84" s="206" t="str">
        <f t="shared" si="34"/>
        <v>Cultural Aware/Social &amp; Env Resp (IGR 2)</v>
      </c>
      <c r="C84" s="206" t="str">
        <f t="shared" si="34"/>
        <v>globalization if not met by SGR 3 or 4</v>
      </c>
      <c r="D84" s="207">
        <f t="shared" si="34"/>
        <v>3</v>
      </c>
      <c r="E84" s="207" t="str">
        <f t="shared" si="34"/>
        <v/>
      </c>
      <c r="F84" s="207" t="str">
        <f t="shared" si="34"/>
        <v/>
      </c>
      <c r="G84" s="177"/>
      <c r="H84" s="192" t="str">
        <f>H37</f>
        <v>EE  ELEC</v>
      </c>
      <c r="I84" s="192" t="str">
        <f t="shared" ref="I84:J84" si="35">I37</f>
        <v>EE ELECTIVE 400 level</v>
      </c>
      <c r="J84" s="192" t="str">
        <f t="shared" si="35"/>
        <v>SEE EE ELECTIVE LIST</v>
      </c>
      <c r="K84" s="193" t="str">
        <f t="shared" si="32"/>
        <v/>
      </c>
      <c r="L84" s="193" t="str">
        <f t="shared" si="32"/>
        <v/>
      </c>
      <c r="M84" s="194" t="str">
        <f t="shared" si="32"/>
        <v/>
      </c>
      <c r="N84" s="41"/>
    </row>
    <row r="85" spans="1:17" ht="18" customHeight="1" x14ac:dyDescent="0.2">
      <c r="A85" s="209" t="s">
        <v>179</v>
      </c>
      <c r="B85" s="210"/>
      <c r="C85" s="210"/>
      <c r="D85" s="204"/>
      <c r="E85" s="204"/>
      <c r="F85" s="204"/>
      <c r="G85" s="145"/>
      <c r="H85" s="192" t="str">
        <f>H38</f>
        <v>EE  ELEC</v>
      </c>
      <c r="I85" s="192" t="str">
        <f t="shared" ref="I85:J85" si="36">I38</f>
        <v>EE ELECTIVE 400 level</v>
      </c>
      <c r="J85" s="192" t="str">
        <f t="shared" si="36"/>
        <v>SEE EE ELECTIVE LIST</v>
      </c>
      <c r="K85" s="193" t="str">
        <f t="shared" si="32"/>
        <v/>
      </c>
      <c r="L85" s="193" t="str">
        <f t="shared" si="32"/>
        <v/>
      </c>
      <c r="M85" s="194" t="str">
        <f t="shared" si="32"/>
        <v/>
      </c>
      <c r="N85" s="41"/>
    </row>
    <row r="86" spans="1:17" ht="18" customHeight="1" x14ac:dyDescent="0.2">
      <c r="A86" s="180" t="s">
        <v>13</v>
      </c>
      <c r="B86" s="181"/>
      <c r="C86" s="208"/>
      <c r="D86" s="202"/>
      <c r="E86" s="203"/>
      <c r="F86" s="204"/>
      <c r="G86" s="145"/>
      <c r="H86" s="211" t="s">
        <v>167</v>
      </c>
      <c r="I86" s="211"/>
      <c r="J86" s="212"/>
      <c r="K86" s="213">
        <f>SUM(K87:K93)</f>
        <v>24</v>
      </c>
      <c r="L86" s="214"/>
      <c r="M86" s="215"/>
      <c r="N86" s="41"/>
    </row>
    <row r="87" spans="1:17" ht="18" customHeight="1" x14ac:dyDescent="0.2">
      <c r="A87" s="216"/>
      <c r="B87" s="217"/>
      <c r="C87" s="218" t="s">
        <v>142</v>
      </c>
      <c r="D87" s="219"/>
      <c r="E87" s="219"/>
      <c r="F87" s="219"/>
      <c r="G87" s="145"/>
      <c r="H87" s="220" t="str">
        <f t="shared" ref="H87:M87" si="37">IF(ISBLANK(A8)=TRUE,"",A8)</f>
        <v xml:space="preserve">CSC 150 </v>
      </c>
      <c r="I87" s="220" t="str">
        <f t="shared" si="37"/>
        <v>Intro to Computer Science I</v>
      </c>
      <c r="J87" s="220" t="str">
        <f t="shared" si="37"/>
        <v>MATH 102 or higher</v>
      </c>
      <c r="K87" s="221">
        <f t="shared" si="37"/>
        <v>3</v>
      </c>
      <c r="L87" s="221" t="str">
        <f t="shared" si="37"/>
        <v/>
      </c>
      <c r="M87" s="222" t="str">
        <f t="shared" si="37"/>
        <v/>
      </c>
      <c r="N87" s="41"/>
    </row>
    <row r="88" spans="1:17" ht="18" customHeight="1" x14ac:dyDescent="0.2">
      <c r="A88" s="223"/>
      <c r="B88" s="210"/>
      <c r="C88" s="210"/>
      <c r="D88" s="204"/>
      <c r="E88" s="204"/>
      <c r="F88" s="204"/>
      <c r="G88" s="145"/>
      <c r="H88" s="220" t="str">
        <f t="shared" ref="H88:M88" si="38">IF(ISBLANK(H7)=TRUE,"",H7)</f>
        <v>MATH 125</v>
      </c>
      <c r="I88" s="220" t="str">
        <f t="shared" si="38"/>
        <v xml:space="preserve">Calculus II </v>
      </c>
      <c r="J88" s="220" t="str">
        <f t="shared" si="38"/>
        <v>Math 123 (&gt;= C)</v>
      </c>
      <c r="K88" s="221">
        <f t="shared" si="38"/>
        <v>4</v>
      </c>
      <c r="L88" s="221" t="str">
        <f t="shared" si="38"/>
        <v/>
      </c>
      <c r="M88" s="222" t="str">
        <f t="shared" si="38"/>
        <v/>
      </c>
      <c r="N88" s="43"/>
    </row>
    <row r="89" spans="1:17" ht="18" customHeight="1" x14ac:dyDescent="0.2">
      <c r="A89" s="180" t="s">
        <v>14</v>
      </c>
      <c r="B89" s="181"/>
      <c r="C89" s="208"/>
      <c r="D89" s="202"/>
      <c r="E89" s="203"/>
      <c r="F89" s="204"/>
      <c r="G89" s="145"/>
      <c r="H89" s="220" t="str">
        <f t="shared" ref="H89:M90" si="39">IF(ISBLANK(A17)=TRUE,"",A17)</f>
        <v>MATH 225</v>
      </c>
      <c r="I89" s="220" t="str">
        <f t="shared" si="39"/>
        <v xml:space="preserve">Calculus III </v>
      </c>
      <c r="J89" s="220" t="str">
        <f t="shared" si="39"/>
        <v>Math 125 (&gt;= C)</v>
      </c>
      <c r="K89" s="221">
        <f t="shared" si="39"/>
        <v>4</v>
      </c>
      <c r="L89" s="221" t="str">
        <f t="shared" si="39"/>
        <v/>
      </c>
      <c r="M89" s="222" t="str">
        <f t="shared" si="39"/>
        <v/>
      </c>
      <c r="N89" s="43"/>
    </row>
    <row r="90" spans="1:17" ht="18" customHeight="1" x14ac:dyDescent="0.2">
      <c r="A90" s="224" t="str">
        <f>IF(ISBLANK(H33)=TRUE,"",H33)</f>
        <v>EE 465</v>
      </c>
      <c r="B90" s="225" t="str">
        <f>IF(ISBLANK(I33)=TRUE,"",I33)</f>
        <v xml:space="preserve">Senior Design II </v>
      </c>
      <c r="C90" s="225" t="str">
        <f>IF(ISBLANK(J33)=TRUE,"",J33)</f>
        <v>EE 464, MEETS AW</v>
      </c>
      <c r="D90" s="226"/>
      <c r="E90" s="226" t="str">
        <f>IF(ISBLANK(L33)=TRUE,"",L33)</f>
        <v/>
      </c>
      <c r="F90" s="226" t="str">
        <f>IF(ISBLANK(M33)=TRUE,"",M33)</f>
        <v/>
      </c>
      <c r="G90" s="145"/>
      <c r="H90" s="220" t="str">
        <f t="shared" si="39"/>
        <v>MATH 321</v>
      </c>
      <c r="I90" s="220" t="str">
        <f t="shared" si="39"/>
        <v xml:space="preserve">Differential Equations </v>
      </c>
      <c r="J90" s="220" t="str">
        <f t="shared" si="39"/>
        <v>MATH 125 (&gt;= C)</v>
      </c>
      <c r="K90" s="221">
        <f t="shared" si="39"/>
        <v>3</v>
      </c>
      <c r="L90" s="221" t="str">
        <f t="shared" si="39"/>
        <v/>
      </c>
      <c r="M90" s="222" t="str">
        <f t="shared" si="39"/>
        <v/>
      </c>
      <c r="N90" s="43"/>
    </row>
    <row r="91" spans="1:17" ht="18" customHeight="1" x14ac:dyDescent="0.2">
      <c r="A91" s="117"/>
      <c r="B91" s="144"/>
      <c r="C91" s="144"/>
      <c r="D91" s="145"/>
      <c r="E91" s="145"/>
      <c r="F91" s="145"/>
      <c r="G91" s="92"/>
      <c r="H91" s="220" t="str">
        <f t="shared" ref="H91:M91" si="40">IF(ISBLANK(H20)=TRUE,"",H20)</f>
        <v>MATH 331</v>
      </c>
      <c r="I91" s="220" t="str">
        <f t="shared" si="40"/>
        <v xml:space="preserve">Advanced Engineering Math </v>
      </c>
      <c r="J91" s="220" t="str">
        <f t="shared" si="40"/>
        <v>MATH 321</v>
      </c>
      <c r="K91" s="221">
        <f t="shared" si="40"/>
        <v>3</v>
      </c>
      <c r="L91" s="221" t="str">
        <f t="shared" si="40"/>
        <v/>
      </c>
      <c r="M91" s="222" t="str">
        <f t="shared" si="40"/>
        <v/>
      </c>
      <c r="N91" s="41"/>
    </row>
    <row r="92" spans="1:17" ht="18" customHeight="1" x14ac:dyDescent="0.2">
      <c r="A92" s="117"/>
      <c r="B92" s="144"/>
      <c r="C92" s="144"/>
      <c r="D92" s="145"/>
      <c r="E92" s="145"/>
      <c r="F92" s="145"/>
      <c r="G92" s="92"/>
      <c r="H92" s="220" t="str">
        <f t="shared" ref="H92:M92" si="41">IF(ISBLANK(A40)=TRUE,"",A40)</f>
        <v>ME 314</v>
      </c>
      <c r="I92" s="220" t="str">
        <f t="shared" si="41"/>
        <v xml:space="preserve">Thermodynamics </v>
      </c>
      <c r="J92" s="220" t="str">
        <f t="shared" si="41"/>
        <v>MATH 125, PHYS 211</v>
      </c>
      <c r="K92" s="221">
        <f t="shared" si="41"/>
        <v>3</v>
      </c>
      <c r="L92" s="221" t="str">
        <f t="shared" si="41"/>
        <v/>
      </c>
      <c r="M92" s="222" t="str">
        <f t="shared" si="41"/>
        <v/>
      </c>
      <c r="N92" s="41"/>
    </row>
    <row r="93" spans="1:17" ht="18" customHeight="1" x14ac:dyDescent="0.2">
      <c r="A93" s="117"/>
      <c r="B93" s="144"/>
      <c r="C93" s="144"/>
      <c r="D93" s="145"/>
      <c r="E93" s="145"/>
      <c r="F93" s="145"/>
      <c r="G93" s="92"/>
      <c r="H93" s="220" t="str">
        <f t="shared" ref="H93:M93" si="42">IF(ISBLANK(A19)=TRUE,"",A19)</f>
        <v xml:space="preserve">CHEM 112/L </v>
      </c>
      <c r="I93" s="220" t="str">
        <f t="shared" si="42"/>
        <v>General Chemistry I and Lab (SGR 6)</v>
      </c>
      <c r="J93" s="220" t="str">
        <f t="shared" si="42"/>
        <v>MATH 102 or higher</v>
      </c>
      <c r="K93" s="221">
        <f t="shared" si="42"/>
        <v>4</v>
      </c>
      <c r="L93" s="221" t="str">
        <f t="shared" si="42"/>
        <v/>
      </c>
      <c r="M93" s="222" t="str">
        <f t="shared" si="42"/>
        <v/>
      </c>
      <c r="N93" s="43"/>
      <c r="O93" s="3"/>
    </row>
    <row r="94" spans="1:17" ht="18" customHeight="1" x14ac:dyDescent="0.2">
      <c r="A94" s="117"/>
      <c r="B94" s="144"/>
      <c r="C94" s="144"/>
      <c r="D94" s="145"/>
      <c r="E94" s="145"/>
      <c r="F94" s="145"/>
      <c r="G94" s="92"/>
      <c r="H94" s="92"/>
      <c r="I94" s="145"/>
      <c r="J94" s="145" t="s">
        <v>32</v>
      </c>
      <c r="K94" s="91">
        <f>D52+D56+D59+D63+D70+D79+D83+K52+K86+D67</f>
        <v>130</v>
      </c>
      <c r="L94" s="145"/>
      <c r="M94" s="227"/>
      <c r="N94" s="41"/>
    </row>
    <row r="95" spans="1:17" ht="18" customHeight="1" x14ac:dyDescent="0.25">
      <c r="A95" s="117"/>
      <c r="B95" s="144"/>
      <c r="C95" s="144"/>
      <c r="D95" s="145"/>
      <c r="E95" s="145"/>
      <c r="F95" s="145"/>
      <c r="G95" s="145"/>
      <c r="H95" s="228"/>
      <c r="I95" s="228"/>
      <c r="J95" s="228"/>
      <c r="K95" s="228"/>
      <c r="L95" s="228"/>
      <c r="M95" s="229"/>
      <c r="N95" s="4"/>
      <c r="O95" s="4"/>
      <c r="Q95" s="4"/>
    </row>
    <row r="96" spans="1:17" s="4" customFormat="1" ht="18" customHeight="1" thickBot="1" x14ac:dyDescent="0.3">
      <c r="A96" s="252" t="str">
        <f>A46</f>
        <v>Information Subject to Change.  This checksheet is not a contract.</v>
      </c>
      <c r="B96" s="253"/>
      <c r="C96" s="253"/>
      <c r="D96" s="253"/>
      <c r="E96" s="253"/>
      <c r="F96" s="253"/>
      <c r="G96" s="253"/>
      <c r="H96" s="253"/>
      <c r="I96" s="253"/>
      <c r="J96" s="253"/>
      <c r="K96" s="253"/>
      <c r="L96" s="253"/>
      <c r="M96" s="254"/>
      <c r="N96" s="1"/>
      <c r="O96" s="2"/>
      <c r="P96" s="236"/>
      <c r="Q96" s="3"/>
    </row>
    <row r="97" spans="9:13" ht="18" customHeight="1" x14ac:dyDescent="0.2">
      <c r="I97" s="1"/>
      <c r="J97" s="1"/>
      <c r="M97" s="2"/>
    </row>
    <row r="98" spans="9:13" ht="18" customHeight="1" x14ac:dyDescent="0.2">
      <c r="I98" s="1"/>
      <c r="J98" s="1"/>
      <c r="M98" s="2"/>
    </row>
    <row r="99" spans="9:13" ht="18" customHeight="1" x14ac:dyDescent="0.2">
      <c r="I99" s="1"/>
      <c r="J99" s="1"/>
      <c r="M99" s="2"/>
    </row>
    <row r="100" spans="9:13" ht="18" customHeight="1" x14ac:dyDescent="0.2">
      <c r="I100" s="1"/>
      <c r="J100" s="1"/>
      <c r="M100" s="2"/>
    </row>
    <row r="101" spans="9:13" ht="18" customHeight="1" x14ac:dyDescent="0.2">
      <c r="I101" s="1"/>
      <c r="J101" s="1"/>
      <c r="M101" s="2"/>
    </row>
    <row r="102" spans="9:13" ht="18" customHeight="1" x14ac:dyDescent="0.2">
      <c r="I102" s="1"/>
      <c r="J102" s="1"/>
      <c r="M102" s="2"/>
    </row>
    <row r="103" spans="9:13" ht="18" customHeight="1" x14ac:dyDescent="0.2">
      <c r="I103" s="1"/>
      <c r="J103" s="1"/>
      <c r="M103" s="2"/>
    </row>
    <row r="104" spans="9:13" ht="18" customHeight="1" x14ac:dyDescent="0.2">
      <c r="I104" s="1"/>
      <c r="J104" s="1"/>
      <c r="M104" s="2"/>
    </row>
    <row r="105" spans="9:13" ht="18" customHeight="1" x14ac:dyDescent="0.2">
      <c r="I105" s="1"/>
      <c r="J105" s="1"/>
      <c r="M105" s="2"/>
    </row>
  </sheetData>
  <sheetProtection password="C89A" sheet="1" scenarios="1"/>
  <mergeCells count="20">
    <mergeCell ref="A50:C50"/>
    <mergeCell ref="H50:J50"/>
    <mergeCell ref="A96:M96"/>
    <mergeCell ref="B48:C48"/>
    <mergeCell ref="B49:C49"/>
    <mergeCell ref="B2:C2"/>
    <mergeCell ref="A1:M1"/>
    <mergeCell ref="A47:M47"/>
    <mergeCell ref="K49:M49"/>
    <mergeCell ref="A46:M46"/>
    <mergeCell ref="D48:G48"/>
    <mergeCell ref="K48:M48"/>
    <mergeCell ref="D49:G49"/>
    <mergeCell ref="D2:G2"/>
    <mergeCell ref="K2:M2"/>
    <mergeCell ref="B3:C3"/>
    <mergeCell ref="D3:G3"/>
    <mergeCell ref="K3:M3"/>
    <mergeCell ref="A4:C4"/>
    <mergeCell ref="H4:J4"/>
  </mergeCells>
  <conditionalFormatting sqref="F21 F9 F42 M36 M29 F30">
    <cfRule type="cellIs" dxfId="28" priority="35" operator="between">
      <formula>"F"</formula>
      <formula>"F"</formula>
    </cfRule>
  </conditionalFormatting>
  <conditionalFormatting sqref="M23 F31 M11 F10:F11 F7:F8 M7:M8 F18:F19 F16">
    <cfRule type="cellIs" dxfId="27" priority="34" operator="between">
      <formula>"D"</formula>
      <formula>"F"</formula>
    </cfRule>
  </conditionalFormatting>
  <conditionalFormatting sqref="F38:F39 F41">
    <cfRule type="cellIs" dxfId="26" priority="33" operator="between">
      <formula>"F"</formula>
      <formula>"F"</formula>
    </cfRule>
  </conditionalFormatting>
  <conditionalFormatting sqref="M30">
    <cfRule type="cellIs" dxfId="25" priority="28" operator="between">
      <formula>"F"</formula>
      <formula>"F"</formula>
    </cfRule>
  </conditionalFormatting>
  <conditionalFormatting sqref="M10">
    <cfRule type="cellIs" dxfId="24" priority="25" operator="between">
      <formula>"F"</formula>
      <formula>"F"</formula>
    </cfRule>
  </conditionalFormatting>
  <conditionalFormatting sqref="M6">
    <cfRule type="cellIs" dxfId="23" priority="24" operator="between">
      <formula>"D"</formula>
      <formula>"F"</formula>
    </cfRule>
  </conditionalFormatting>
  <conditionalFormatting sqref="F17">
    <cfRule type="cellIs" dxfId="22" priority="23" operator="between">
      <formula>"F"</formula>
      <formula>"F"</formula>
    </cfRule>
  </conditionalFormatting>
  <conditionalFormatting sqref="F15">
    <cfRule type="cellIs" dxfId="21" priority="22" operator="between">
      <formula>"D"</formula>
      <formula>"F"</formula>
    </cfRule>
  </conditionalFormatting>
  <conditionalFormatting sqref="M16">
    <cfRule type="cellIs" dxfId="20" priority="21" operator="between">
      <formula>"F"</formula>
      <formula>"F"</formula>
    </cfRule>
  </conditionalFormatting>
  <conditionalFormatting sqref="M15 M17:M20">
    <cfRule type="cellIs" dxfId="19" priority="20" operator="between">
      <formula>"D"</formula>
      <formula>"F"</formula>
    </cfRule>
  </conditionalFormatting>
  <conditionalFormatting sqref="M21">
    <cfRule type="cellIs" dxfId="18" priority="19" operator="between">
      <formula>"D"</formula>
      <formula>"F"</formula>
    </cfRule>
  </conditionalFormatting>
  <conditionalFormatting sqref="M26">
    <cfRule type="cellIs" dxfId="17" priority="18" operator="between">
      <formula>"F"</formula>
      <formula>"F"</formula>
    </cfRule>
  </conditionalFormatting>
  <conditionalFormatting sqref="M25 M27:M28">
    <cfRule type="cellIs" dxfId="16" priority="17" operator="between">
      <formula>"D"</formula>
      <formula>"F"</formula>
    </cfRule>
  </conditionalFormatting>
  <conditionalFormatting sqref="F29">
    <cfRule type="cellIs" dxfId="15" priority="16" operator="between">
      <formula>"F"</formula>
      <formula>"F"</formula>
    </cfRule>
  </conditionalFormatting>
  <conditionalFormatting sqref="F26">
    <cfRule type="cellIs" dxfId="14" priority="15" operator="between">
      <formula>"F"</formula>
      <formula>"F"</formula>
    </cfRule>
  </conditionalFormatting>
  <conditionalFormatting sqref="F25 F27:F28">
    <cfRule type="cellIs" dxfId="13" priority="14" operator="between">
      <formula>"D"</formula>
      <formula>"F"</formula>
    </cfRule>
  </conditionalFormatting>
  <conditionalFormatting sqref="F37">
    <cfRule type="cellIs" dxfId="12" priority="13" operator="between">
      <formula>"F"</formula>
      <formula>"F"</formula>
    </cfRule>
  </conditionalFormatting>
  <conditionalFormatting sqref="F40">
    <cfRule type="cellIs" dxfId="11" priority="12" operator="between">
      <formula>"F"</formula>
      <formula>"F"</formula>
    </cfRule>
  </conditionalFormatting>
  <conditionalFormatting sqref="F34:F37">
    <cfRule type="cellIs" dxfId="10" priority="11" operator="between">
      <formula>"D"</formula>
      <formula>"F"</formula>
    </cfRule>
  </conditionalFormatting>
  <conditionalFormatting sqref="F38">
    <cfRule type="cellIs" dxfId="9" priority="10" operator="between">
      <formula>"F"</formula>
      <formula>"F"</formula>
    </cfRule>
  </conditionalFormatting>
  <conditionalFormatting sqref="F39">
    <cfRule type="cellIs" dxfId="8" priority="9" operator="between">
      <formula>"F"</formula>
      <formula>"F"</formula>
    </cfRule>
  </conditionalFormatting>
  <conditionalFormatting sqref="M35">
    <cfRule type="cellIs" dxfId="7" priority="8" operator="between">
      <formula>"F"</formula>
      <formula>"F"</formula>
    </cfRule>
  </conditionalFormatting>
  <conditionalFormatting sqref="M34">
    <cfRule type="cellIs" dxfId="6" priority="7" operator="between">
      <formula>"D"</formula>
      <formula>"F"</formula>
    </cfRule>
  </conditionalFormatting>
  <conditionalFormatting sqref="M39">
    <cfRule type="cellIs" dxfId="5" priority="6" operator="between">
      <formula>"F"</formula>
      <formula>"F"</formula>
    </cfRule>
  </conditionalFormatting>
  <conditionalFormatting sqref="M38">
    <cfRule type="cellIs" dxfId="4" priority="5" operator="between">
      <formula>"F"</formula>
      <formula>"F"</formula>
    </cfRule>
  </conditionalFormatting>
  <conditionalFormatting sqref="M37:M38">
    <cfRule type="cellIs" dxfId="3" priority="4" operator="between">
      <formula>"D"</formula>
      <formula>"F"</formula>
    </cfRule>
  </conditionalFormatting>
  <conditionalFormatting sqref="M39">
    <cfRule type="cellIs" dxfId="2" priority="3" operator="between">
      <formula>"F"</formula>
      <formula>"F"</formula>
    </cfRule>
  </conditionalFormatting>
  <conditionalFormatting sqref="M40">
    <cfRule type="cellIs" dxfId="1" priority="2" operator="between">
      <formula>"F"</formula>
      <formula>"F"</formula>
    </cfRule>
  </conditionalFormatting>
  <conditionalFormatting sqref="M40">
    <cfRule type="cellIs" dxfId="0" priority="1" operator="between">
      <formula>"F"</formula>
      <formula>"F"</formula>
    </cfRule>
  </conditionalFormatting>
  <printOptions horizontalCentered="1" verticalCentered="1"/>
  <pageMargins left="0.25" right="0.25" top="0.25" bottom="0.25" header="0.25" footer="0.25"/>
  <pageSetup scale="6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
  <sheetViews>
    <sheetView zoomScale="85" zoomScaleNormal="85" workbookViewId="0">
      <selection activeCell="J8" sqref="J8"/>
    </sheetView>
  </sheetViews>
  <sheetFormatPr defaultRowHeight="15" x14ac:dyDescent="0.25"/>
  <sheetData/>
  <sheetProtection password="C8FA" sheet="1" scenarios="1"/>
  <printOptions horizontalCentered="1" verticalCentered="1"/>
  <pageMargins left="0.7" right="0.7" top="0.75" bottom="0.75" header="0.3" footer="0.3"/>
  <pageSetup scale="79" orientation="landscape" r:id="rId1"/>
  <drawing r:id="rId2"/>
  <legacyDrawing r:id="rId3"/>
  <oleObjects>
    <mc:AlternateContent xmlns:mc="http://schemas.openxmlformats.org/markup-compatibility/2006">
      <mc:Choice Requires="x14">
        <oleObject progId="Visio.Drawing.15" shapeId="3077" r:id="rId4">
          <objectPr defaultSize="0" r:id="rId5">
            <anchor moveWithCells="1">
              <from>
                <xdr:col>0</xdr:col>
                <xdr:colOff>485775</xdr:colOff>
                <xdr:row>0</xdr:row>
                <xdr:rowOff>180975</xdr:rowOff>
              </from>
              <to>
                <xdr:col>15</xdr:col>
                <xdr:colOff>266700</xdr:colOff>
                <xdr:row>42</xdr:row>
                <xdr:rowOff>123825</xdr:rowOff>
              </to>
            </anchor>
          </objectPr>
        </oleObject>
      </mc:Choice>
      <mc:Fallback>
        <oleObject progId="Visio.Drawing.15" shapeId="307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C51"/>
  <sheetViews>
    <sheetView workbookViewId="0">
      <selection activeCell="J8" sqref="J8"/>
    </sheetView>
  </sheetViews>
  <sheetFormatPr defaultColWidth="9.140625" defaultRowHeight="15" x14ac:dyDescent="0.25"/>
  <cols>
    <col min="1" max="1" width="14.28515625" style="20" bestFit="1" customWidth="1"/>
    <col min="2" max="2" width="52" style="20" customWidth="1"/>
    <col min="3" max="3" width="52.5703125" style="20" customWidth="1"/>
    <col min="4" max="4" width="9.140625" style="10"/>
    <col min="5" max="5" width="68.140625" style="10" customWidth="1"/>
    <col min="6" max="16384" width="9.140625" style="10"/>
  </cols>
  <sheetData>
    <row r="1" spans="1:3" ht="18" customHeight="1" thickBot="1" x14ac:dyDescent="0.3">
      <c r="A1" s="271" t="s">
        <v>143</v>
      </c>
      <c r="B1" s="272"/>
      <c r="C1" s="27"/>
    </row>
    <row r="2" spans="1:3" ht="18" customHeight="1" thickTop="1" x14ac:dyDescent="0.25">
      <c r="A2" s="28"/>
      <c r="B2" s="28"/>
      <c r="C2" s="28"/>
    </row>
    <row r="3" spans="1:3" ht="15" customHeight="1" thickBot="1" x14ac:dyDescent="0.3">
      <c r="A3" s="29" t="s">
        <v>110</v>
      </c>
      <c r="B3" s="30" t="s">
        <v>109</v>
      </c>
      <c r="C3" s="19"/>
    </row>
    <row r="4" spans="1:3" s="11" customFormat="1" ht="15" customHeight="1" x14ac:dyDescent="0.2">
      <c r="A4" s="16" t="s">
        <v>86</v>
      </c>
      <c r="B4" s="20"/>
      <c r="C4" s="21"/>
    </row>
    <row r="5" spans="1:3" s="11" customFormat="1" ht="15" customHeight="1" x14ac:dyDescent="0.2">
      <c r="A5" s="31" t="s">
        <v>87</v>
      </c>
      <c r="B5" s="20"/>
      <c r="C5" s="21"/>
    </row>
    <row r="6" spans="1:3" s="11" customFormat="1" ht="15" customHeight="1" x14ac:dyDescent="0.2">
      <c r="A6" s="31" t="s">
        <v>88</v>
      </c>
      <c r="B6" s="20"/>
      <c r="C6" s="22"/>
    </row>
    <row r="7" spans="1:3" s="11" customFormat="1" ht="15" customHeight="1" x14ac:dyDescent="0.2">
      <c r="A7" s="31" t="s">
        <v>89</v>
      </c>
      <c r="B7" s="28"/>
      <c r="C7" s="23" t="s">
        <v>144</v>
      </c>
    </row>
    <row r="8" spans="1:3" s="11" customFormat="1" ht="15" customHeight="1" x14ac:dyDescent="0.2">
      <c r="A8" s="31" t="s">
        <v>90</v>
      </c>
      <c r="B8" s="20"/>
      <c r="C8" s="23" t="s">
        <v>144</v>
      </c>
    </row>
    <row r="9" spans="1:3" s="11" customFormat="1" ht="15" customHeight="1" x14ac:dyDescent="0.2">
      <c r="A9" s="20"/>
      <c r="B9" s="20"/>
      <c r="C9" s="21"/>
    </row>
    <row r="10" spans="1:3" s="11" customFormat="1" ht="15" customHeight="1" x14ac:dyDescent="0.2">
      <c r="A10" s="15" t="s">
        <v>91</v>
      </c>
      <c r="B10" s="20"/>
      <c r="C10" s="22"/>
    </row>
    <row r="11" spans="1:3" s="11" customFormat="1" ht="15" customHeight="1" x14ac:dyDescent="0.2">
      <c r="A11" s="31" t="s">
        <v>92</v>
      </c>
      <c r="B11" s="28"/>
      <c r="C11" s="23"/>
    </row>
    <row r="12" spans="1:3" s="11" customFormat="1" ht="15" customHeight="1" x14ac:dyDescent="0.2">
      <c r="A12" s="31" t="s">
        <v>89</v>
      </c>
      <c r="B12" s="32"/>
      <c r="C12" s="23" t="s">
        <v>144</v>
      </c>
    </row>
    <row r="13" spans="1:3" s="11" customFormat="1" ht="15" customHeight="1" x14ac:dyDescent="0.2">
      <c r="A13" s="31" t="s">
        <v>93</v>
      </c>
      <c r="B13" s="20"/>
      <c r="C13" s="23" t="s">
        <v>144</v>
      </c>
    </row>
    <row r="14" spans="1:3" s="11" customFormat="1" ht="15" customHeight="1" x14ac:dyDescent="0.2">
      <c r="A14" s="31" t="s">
        <v>94</v>
      </c>
      <c r="B14" s="20"/>
      <c r="C14" s="21"/>
    </row>
    <row r="15" spans="1:3" s="11" customFormat="1" ht="15" customHeight="1" x14ac:dyDescent="0.2">
      <c r="A15" s="33"/>
      <c r="B15" s="28"/>
      <c r="C15" s="23"/>
    </row>
    <row r="16" spans="1:3" s="11" customFormat="1" ht="15" customHeight="1" x14ac:dyDescent="0.2">
      <c r="A16" s="15" t="s">
        <v>95</v>
      </c>
      <c r="B16" s="32"/>
      <c r="C16" s="24"/>
    </row>
    <row r="17" spans="1:3" s="11" customFormat="1" ht="15" customHeight="1" x14ac:dyDescent="0.2">
      <c r="A17" s="31" t="s">
        <v>92</v>
      </c>
      <c r="B17" s="20"/>
      <c r="C17" s="21"/>
    </row>
    <row r="18" spans="1:3" s="11" customFormat="1" ht="15" customHeight="1" x14ac:dyDescent="0.2">
      <c r="A18" s="31" t="s">
        <v>89</v>
      </c>
      <c r="B18" s="20"/>
      <c r="C18" s="23" t="s">
        <v>144</v>
      </c>
    </row>
    <row r="19" spans="1:3" s="11" customFormat="1" ht="15" customHeight="1" x14ac:dyDescent="0.2">
      <c r="A19" s="31" t="s">
        <v>96</v>
      </c>
      <c r="B19" s="17"/>
      <c r="C19" s="17"/>
    </row>
    <row r="20" spans="1:3" s="11" customFormat="1" ht="15" customHeight="1" x14ac:dyDescent="0.2">
      <c r="A20" s="34"/>
      <c r="B20" s="20"/>
      <c r="C20" s="21"/>
    </row>
    <row r="21" spans="1:3" s="11" customFormat="1" ht="15" customHeight="1" x14ac:dyDescent="0.2">
      <c r="A21" s="15" t="s">
        <v>97</v>
      </c>
      <c r="B21" s="32"/>
      <c r="C21" s="24"/>
    </row>
    <row r="22" spans="1:3" s="11" customFormat="1" ht="15" customHeight="1" x14ac:dyDescent="0.2">
      <c r="A22" s="31" t="s">
        <v>98</v>
      </c>
      <c r="B22" s="20"/>
      <c r="C22" s="23" t="s">
        <v>144</v>
      </c>
    </row>
    <row r="23" spans="1:3" s="11" customFormat="1" ht="15" customHeight="1" x14ac:dyDescent="0.2">
      <c r="A23" s="31" t="s">
        <v>99</v>
      </c>
      <c r="B23" s="20"/>
      <c r="C23" s="21"/>
    </row>
    <row r="24" spans="1:3" s="11" customFormat="1" ht="15" customHeight="1" x14ac:dyDescent="0.2">
      <c r="A24" s="31" t="s">
        <v>94</v>
      </c>
      <c r="B24" s="20"/>
      <c r="C24" s="25"/>
    </row>
    <row r="25" spans="1:3" s="11" customFormat="1" ht="15" customHeight="1" x14ac:dyDescent="0.2">
      <c r="A25" s="31" t="s">
        <v>100</v>
      </c>
      <c r="B25" s="20"/>
      <c r="C25" s="22"/>
    </row>
    <row r="26" spans="1:3" s="14" customFormat="1" ht="15" customHeight="1" x14ac:dyDescent="0.25">
      <c r="A26" s="31" t="s">
        <v>101</v>
      </c>
      <c r="B26" s="20"/>
      <c r="C26" s="21"/>
    </row>
    <row r="27" spans="1:3" s="11" customFormat="1" ht="15" customHeight="1" x14ac:dyDescent="0.2">
      <c r="A27" s="32"/>
      <c r="B27" s="32"/>
      <c r="C27" s="24"/>
    </row>
    <row r="28" spans="1:3" s="11" customFormat="1" ht="15" customHeight="1" x14ac:dyDescent="0.2">
      <c r="A28" s="15" t="s">
        <v>102</v>
      </c>
      <c r="B28" s="20"/>
      <c r="C28" s="21"/>
    </row>
    <row r="29" spans="1:3" s="11" customFormat="1" ht="15" customHeight="1" x14ac:dyDescent="0.2">
      <c r="A29" s="31" t="s">
        <v>93</v>
      </c>
      <c r="B29" s="20"/>
      <c r="C29" s="23" t="s">
        <v>144</v>
      </c>
    </row>
    <row r="30" spans="1:3" s="11" customFormat="1" ht="15" customHeight="1" x14ac:dyDescent="0.2">
      <c r="A30" s="31" t="s">
        <v>103</v>
      </c>
      <c r="B30" s="20"/>
      <c r="C30" s="23" t="s">
        <v>144</v>
      </c>
    </row>
    <row r="31" spans="1:3" s="11" customFormat="1" ht="15" customHeight="1" x14ac:dyDescent="0.2">
      <c r="A31" s="31" t="s">
        <v>96</v>
      </c>
      <c r="B31" s="20"/>
      <c r="C31" s="21"/>
    </row>
    <row r="32" spans="1:3" s="11" customFormat="1" ht="15" customHeight="1" x14ac:dyDescent="0.2">
      <c r="A32" s="31" t="s">
        <v>94</v>
      </c>
      <c r="B32" s="20"/>
      <c r="C32" s="21"/>
    </row>
    <row r="33" spans="1:3" s="11" customFormat="1" ht="15" customHeight="1" x14ac:dyDescent="0.2">
      <c r="A33" s="15"/>
      <c r="B33" s="20"/>
      <c r="C33" s="21"/>
    </row>
    <row r="34" spans="1:3" s="11" customFormat="1" ht="15" customHeight="1" x14ac:dyDescent="0.2">
      <c r="A34" s="15" t="s">
        <v>104</v>
      </c>
      <c r="B34" s="20"/>
      <c r="C34" s="21"/>
    </row>
    <row r="35" spans="1:3" s="11" customFormat="1" ht="15" customHeight="1" x14ac:dyDescent="0.2">
      <c r="A35" s="31" t="s">
        <v>105</v>
      </c>
      <c r="B35" s="20"/>
      <c r="C35" s="23" t="s">
        <v>144</v>
      </c>
    </row>
    <row r="36" spans="1:3" s="11" customFormat="1" ht="15" customHeight="1" x14ac:dyDescent="0.2">
      <c r="A36" s="31" t="s">
        <v>106</v>
      </c>
      <c r="B36" s="20"/>
      <c r="C36" s="23" t="s">
        <v>144</v>
      </c>
    </row>
    <row r="37" spans="1:3" s="11" customFormat="1" ht="15" customHeight="1" x14ac:dyDescent="0.2">
      <c r="A37" s="31" t="s">
        <v>107</v>
      </c>
      <c r="B37" s="20"/>
      <c r="C37" s="23" t="s">
        <v>144</v>
      </c>
    </row>
    <row r="38" spans="1:3" s="11" customFormat="1" ht="15" customHeight="1" x14ac:dyDescent="0.2">
      <c r="A38" s="31" t="s">
        <v>108</v>
      </c>
      <c r="B38" s="20"/>
      <c r="C38" s="23" t="s">
        <v>144</v>
      </c>
    </row>
    <row r="39" spans="1:3" s="11" customFormat="1" ht="15" customHeight="1" x14ac:dyDescent="0.2">
      <c r="A39" s="31" t="s">
        <v>93</v>
      </c>
      <c r="B39" s="20"/>
      <c r="C39" s="23" t="s">
        <v>144</v>
      </c>
    </row>
    <row r="40" spans="1:3" s="11" customFormat="1" ht="15" customHeight="1" x14ac:dyDescent="0.2">
      <c r="A40" s="20"/>
      <c r="B40" s="20"/>
      <c r="C40" s="26"/>
    </row>
    <row r="41" spans="1:3" s="11" customFormat="1" ht="13.5" customHeight="1" x14ac:dyDescent="0.2">
      <c r="A41" s="15" t="s">
        <v>111</v>
      </c>
      <c r="B41" s="20"/>
      <c r="C41" s="20"/>
    </row>
    <row r="42" spans="1:3" s="11" customFormat="1" ht="36" customHeight="1" x14ac:dyDescent="0.2">
      <c r="A42" s="270" t="s">
        <v>112</v>
      </c>
      <c r="B42" s="270"/>
      <c r="C42" s="270"/>
    </row>
    <row r="43" spans="1:3" s="11" customFormat="1" ht="13.5" customHeight="1" x14ac:dyDescent="0.2">
      <c r="A43" s="35"/>
      <c r="B43" s="35"/>
      <c r="C43" s="35"/>
    </row>
    <row r="44" spans="1:3" s="11" customFormat="1" ht="13.5" customHeight="1" x14ac:dyDescent="0.2">
      <c r="A44" s="36" t="s">
        <v>113</v>
      </c>
      <c r="B44" s="35"/>
      <c r="C44" s="35"/>
    </row>
    <row r="45" spans="1:3" ht="40.5" customHeight="1" x14ac:dyDescent="0.25">
      <c r="A45" s="269" t="s">
        <v>170</v>
      </c>
      <c r="B45" s="269"/>
      <c r="C45" s="269"/>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sheetData>
  <sheetProtection password="C8FA" sheet="1" scenarios="1"/>
  <mergeCells count="3">
    <mergeCell ref="A45:C45"/>
    <mergeCell ref="A42:C42"/>
    <mergeCell ref="A1:B1"/>
  </mergeCells>
  <pageMargins left="0.25" right="0.25" top="0.25" bottom="0.25" header="0.5" footer="0.5"/>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19"/>
  <sheetViews>
    <sheetView workbookViewId="0">
      <selection activeCell="J8" sqref="J8"/>
    </sheetView>
  </sheetViews>
  <sheetFormatPr defaultRowHeight="15" x14ac:dyDescent="0.25"/>
  <cols>
    <col min="1" max="1" width="15.42578125" customWidth="1"/>
    <col min="2" max="2" width="57.140625" customWidth="1"/>
  </cols>
  <sheetData>
    <row r="1" spans="1:3" ht="15.75" x14ac:dyDescent="0.25">
      <c r="A1" s="277" t="s">
        <v>189</v>
      </c>
      <c r="B1" s="277"/>
      <c r="C1" s="277"/>
    </row>
    <row r="2" spans="1:3" x14ac:dyDescent="0.25">
      <c r="A2" s="278"/>
      <c r="B2" s="278"/>
      <c r="C2" s="278"/>
    </row>
    <row r="3" spans="1:3" x14ac:dyDescent="0.25">
      <c r="A3" s="279" t="s">
        <v>190</v>
      </c>
      <c r="B3" s="279"/>
      <c r="C3" s="279"/>
    </row>
    <row r="4" spans="1:3" x14ac:dyDescent="0.25">
      <c r="A4" s="280"/>
      <c r="B4" s="280"/>
      <c r="C4" s="280"/>
    </row>
    <row r="5" spans="1:3" x14ac:dyDescent="0.25">
      <c r="A5" s="281" t="s">
        <v>191</v>
      </c>
      <c r="B5" s="281"/>
      <c r="C5" s="281"/>
    </row>
    <row r="6" spans="1:3" x14ac:dyDescent="0.25">
      <c r="A6" s="48" t="s">
        <v>192</v>
      </c>
      <c r="B6" s="48" t="s">
        <v>193</v>
      </c>
      <c r="C6" s="49" t="s">
        <v>194</v>
      </c>
    </row>
    <row r="7" spans="1:3" x14ac:dyDescent="0.25">
      <c r="A7" s="50" t="s">
        <v>51</v>
      </c>
      <c r="B7" s="50" t="s">
        <v>207</v>
      </c>
      <c r="C7" s="51">
        <v>1</v>
      </c>
    </row>
    <row r="8" spans="1:3" x14ac:dyDescent="0.25">
      <c r="A8" s="50"/>
      <c r="B8" s="50"/>
      <c r="C8" s="51"/>
    </row>
    <row r="9" spans="1:3" x14ac:dyDescent="0.25">
      <c r="C9" s="52"/>
    </row>
    <row r="10" spans="1:3" x14ac:dyDescent="0.25">
      <c r="A10" s="281" t="s">
        <v>195</v>
      </c>
      <c r="B10" s="281"/>
      <c r="C10" s="281"/>
    </row>
    <row r="11" spans="1:3" x14ac:dyDescent="0.25">
      <c r="A11" s="48" t="s">
        <v>192</v>
      </c>
      <c r="B11" s="48" t="s">
        <v>193</v>
      </c>
      <c r="C11" s="49" t="s">
        <v>194</v>
      </c>
    </row>
    <row r="12" spans="1:3" x14ac:dyDescent="0.25">
      <c r="A12" s="50" t="s">
        <v>196</v>
      </c>
      <c r="B12" s="50" t="s">
        <v>197</v>
      </c>
      <c r="C12" s="51">
        <v>2</v>
      </c>
    </row>
    <row r="13" spans="1:3" x14ac:dyDescent="0.25">
      <c r="A13" s="50" t="s">
        <v>198</v>
      </c>
      <c r="B13" s="50" t="s">
        <v>199</v>
      </c>
      <c r="C13" s="51">
        <v>2</v>
      </c>
    </row>
    <row r="14" spans="1:3" x14ac:dyDescent="0.25">
      <c r="A14" s="50" t="s">
        <v>200</v>
      </c>
      <c r="B14" s="50" t="s">
        <v>201</v>
      </c>
      <c r="C14" s="51">
        <v>1</v>
      </c>
    </row>
    <row r="15" spans="1:3" x14ac:dyDescent="0.25">
      <c r="A15" s="50" t="s">
        <v>202</v>
      </c>
      <c r="B15" s="50" t="s">
        <v>203</v>
      </c>
      <c r="C15" s="51">
        <v>1</v>
      </c>
    </row>
    <row r="16" spans="1:3" x14ac:dyDescent="0.25">
      <c r="C16" s="52"/>
    </row>
    <row r="17" spans="1:3" x14ac:dyDescent="0.25">
      <c r="A17" s="273" t="s">
        <v>204</v>
      </c>
      <c r="B17" s="273"/>
      <c r="C17" s="273"/>
    </row>
    <row r="18" spans="1:3" x14ac:dyDescent="0.25">
      <c r="A18" s="274" t="s">
        <v>205</v>
      </c>
      <c r="B18" s="275"/>
      <c r="C18" s="276"/>
    </row>
    <row r="19" spans="1:3" x14ac:dyDescent="0.25">
      <c r="A19" s="53" t="s">
        <v>206</v>
      </c>
      <c r="B19" s="54"/>
      <c r="C19" s="55"/>
    </row>
  </sheetData>
  <mergeCells count="8">
    <mergeCell ref="A17:C17"/>
    <mergeCell ref="A18:C18"/>
    <mergeCell ref="A1:C1"/>
    <mergeCell ref="A2:C2"/>
    <mergeCell ref="A3:C3"/>
    <mergeCell ref="A4:C4"/>
    <mergeCell ref="A5:C5"/>
    <mergeCell ref="A10:C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http://www.w3.org/XML/1998/namespace"/>
    <ds:schemaRef ds:uri="http://purl.org/dc/terms/"/>
    <ds:schemaRef ds:uri="http://purl.org/dc/dcmitype/"/>
    <ds:schemaRef ds:uri="http://schemas.microsoft.com/office/2006/documentManagement/types"/>
  </ds:schemaRefs>
</ds:datastoreItem>
</file>

<file path=customXml/itemProps2.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EE 4-YEAR PLAN</vt:lpstr>
      <vt:lpstr>EE Flow Chart</vt:lpstr>
      <vt:lpstr>EE ELECTIVE &amp; EMPHASIS INFO</vt:lpstr>
      <vt:lpstr>Course Options - No Prereqs</vt:lpstr>
      <vt:lpstr>'EE 4-YEAR PLAN'!Print_Area</vt:lpstr>
      <vt:lpstr>'EE Flow Chart'!Print_Area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2016-06-17T20:46:19Z</cp:lastPrinted>
  <dcterms:created xsi:type="dcterms:W3CDTF">2011-09-23T19:24:55Z</dcterms:created>
  <dcterms:modified xsi:type="dcterms:W3CDTF">2016-06-17T20:48:00Z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