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495" yWindow="60" windowWidth="25920" windowHeight="15990" tabRatio="933"/>
  </bookViews>
  <sheets>
    <sheet name="Biotechnology" sheetId="11" r:id="rId1"/>
    <sheet name="Course Options - No Prereqs" sheetId="12" r:id="rId2"/>
  </sheets>
  <definedNames>
    <definedName name="_xlnm.Print_Area" localSheetId="0">Biotechnology!$A$1:$M$88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48" i="11" l="1"/>
  <c r="K6" i="11"/>
  <c r="K87" i="11"/>
  <c r="D87" i="11"/>
  <c r="K80" i="11"/>
  <c r="D80" i="11"/>
  <c r="K72" i="11"/>
  <c r="D72" i="11"/>
  <c r="K62" i="11"/>
  <c r="D62" i="11"/>
  <c r="I14" i="11"/>
  <c r="F39" i="11" l="1"/>
  <c r="E39" i="11"/>
  <c r="D39" i="11"/>
  <c r="C39" i="11"/>
  <c r="B39" i="11"/>
  <c r="A39" i="11"/>
  <c r="F19" i="11"/>
  <c r="E19" i="11"/>
  <c r="D19" i="11"/>
  <c r="C19" i="11"/>
  <c r="B19" i="11"/>
  <c r="A19" i="11"/>
  <c r="F15" i="11"/>
  <c r="E15" i="11"/>
  <c r="D15" i="11"/>
  <c r="C15" i="11"/>
  <c r="B15" i="11"/>
  <c r="A15" i="11"/>
  <c r="D14" i="11" l="1"/>
  <c r="D13" i="11" s="1"/>
  <c r="D7" i="11"/>
  <c r="D8" i="11"/>
  <c r="D11" i="11"/>
  <c r="D10" i="11" s="1"/>
  <c r="D18" i="11"/>
  <c r="D17" i="11" s="1"/>
  <c r="D21" i="11"/>
  <c r="D25" i="11"/>
  <c r="D26" i="11"/>
  <c r="D30" i="11"/>
  <c r="D29" i="11" s="1"/>
  <c r="D33" i="11"/>
  <c r="D32" i="11" s="1"/>
  <c r="D38" i="11"/>
  <c r="K12" i="11"/>
  <c r="K13" i="11"/>
  <c r="K14" i="11"/>
  <c r="K15" i="11"/>
  <c r="K8" i="11"/>
  <c r="K9" i="11"/>
  <c r="K10" i="11"/>
  <c r="K11" i="11"/>
  <c r="K23" i="11"/>
  <c r="K24" i="11"/>
  <c r="K7" i="11"/>
  <c r="K16" i="11"/>
  <c r="K17" i="11"/>
  <c r="K18" i="11"/>
  <c r="K19" i="11"/>
  <c r="K20" i="11"/>
  <c r="K28" i="11"/>
  <c r="K29" i="11"/>
  <c r="K30" i="11"/>
  <c r="K31" i="11"/>
  <c r="K33" i="11"/>
  <c r="K22" i="11"/>
  <c r="K27" i="11"/>
  <c r="K32" i="11"/>
  <c r="K26" i="11"/>
  <c r="K25" i="11"/>
  <c r="K21" i="11"/>
  <c r="M47" i="11"/>
  <c r="L47" i="11"/>
  <c r="J47" i="11"/>
  <c r="I47" i="11"/>
  <c r="H47" i="11"/>
  <c r="M21" i="11"/>
  <c r="L21" i="11"/>
  <c r="J21" i="11"/>
  <c r="I21" i="11"/>
  <c r="H21" i="11"/>
  <c r="M25" i="11"/>
  <c r="L25" i="11"/>
  <c r="J25" i="11"/>
  <c r="I25" i="11"/>
  <c r="H25" i="11"/>
  <c r="M26" i="11"/>
  <c r="L26" i="11"/>
  <c r="J26" i="11"/>
  <c r="I26" i="11"/>
  <c r="H26" i="11"/>
  <c r="M32" i="11"/>
  <c r="L32" i="11"/>
  <c r="J32" i="11"/>
  <c r="I32" i="11"/>
  <c r="H32" i="11"/>
  <c r="B22" i="11"/>
  <c r="A22" i="11"/>
  <c r="M27" i="11"/>
  <c r="L27" i="11"/>
  <c r="J27" i="11"/>
  <c r="I27" i="11"/>
  <c r="H27" i="11"/>
  <c r="M22" i="11"/>
  <c r="L22" i="11"/>
  <c r="J22" i="11"/>
  <c r="I22" i="11"/>
  <c r="H22" i="11"/>
  <c r="M33" i="11"/>
  <c r="L33" i="11"/>
  <c r="J33" i="11"/>
  <c r="I33" i="11"/>
  <c r="H33" i="11"/>
  <c r="M31" i="11"/>
  <c r="L31" i="11"/>
  <c r="J31" i="11"/>
  <c r="I31" i="11"/>
  <c r="H31" i="11"/>
  <c r="M30" i="11"/>
  <c r="L30" i="11"/>
  <c r="J30" i="11"/>
  <c r="I30" i="11"/>
  <c r="H30" i="11"/>
  <c r="M29" i="11"/>
  <c r="L29" i="11"/>
  <c r="J29" i="11"/>
  <c r="I29" i="11"/>
  <c r="H29" i="11"/>
  <c r="M28" i="11"/>
  <c r="L28" i="11"/>
  <c r="J28" i="11"/>
  <c r="I28" i="11"/>
  <c r="H28" i="11"/>
  <c r="M20" i="11"/>
  <c r="L20" i="11"/>
  <c r="J20" i="11"/>
  <c r="I20" i="11"/>
  <c r="H20" i="11"/>
  <c r="M19" i="11"/>
  <c r="L19" i="11"/>
  <c r="J19" i="11"/>
  <c r="I19" i="11"/>
  <c r="H19" i="11"/>
  <c r="M18" i="11"/>
  <c r="L18" i="11"/>
  <c r="J18" i="11"/>
  <c r="I18" i="11"/>
  <c r="H18" i="11"/>
  <c r="M17" i="11"/>
  <c r="L17" i="11"/>
  <c r="J17" i="11"/>
  <c r="I17" i="11"/>
  <c r="H17" i="11"/>
  <c r="M16" i="11"/>
  <c r="L16" i="11"/>
  <c r="J16" i="11"/>
  <c r="I16" i="11"/>
  <c r="H16" i="11"/>
  <c r="M7" i="11"/>
  <c r="L7" i="11"/>
  <c r="J7" i="11"/>
  <c r="I7" i="11"/>
  <c r="H7" i="11"/>
  <c r="M24" i="11"/>
  <c r="L24" i="11"/>
  <c r="J24" i="11"/>
  <c r="I24" i="11"/>
  <c r="H24" i="11"/>
  <c r="M23" i="11"/>
  <c r="L23" i="11"/>
  <c r="J23" i="11"/>
  <c r="I23" i="11"/>
  <c r="H23" i="11"/>
  <c r="M11" i="11"/>
  <c r="L11" i="11"/>
  <c r="J11" i="11"/>
  <c r="I11" i="11"/>
  <c r="H11" i="11"/>
  <c r="M10" i="11"/>
  <c r="L10" i="11"/>
  <c r="J10" i="11"/>
  <c r="I10" i="11"/>
  <c r="H10" i="11"/>
  <c r="M9" i="11"/>
  <c r="L9" i="11"/>
  <c r="J9" i="11"/>
  <c r="I9" i="11"/>
  <c r="H9" i="11"/>
  <c r="M8" i="11"/>
  <c r="L8" i="11"/>
  <c r="J8" i="11"/>
  <c r="I8" i="11"/>
  <c r="H8" i="11"/>
  <c r="M15" i="11"/>
  <c r="L15" i="11"/>
  <c r="J15" i="11"/>
  <c r="I15" i="11"/>
  <c r="H15" i="11"/>
  <c r="M14" i="11"/>
  <c r="L14" i="11"/>
  <c r="J14" i="11"/>
  <c r="H14" i="11"/>
  <c r="M13" i="11"/>
  <c r="L13" i="11"/>
  <c r="J13" i="11"/>
  <c r="I13" i="11"/>
  <c r="H13" i="11"/>
  <c r="M12" i="11"/>
  <c r="L12" i="11"/>
  <c r="J12" i="11"/>
  <c r="I12" i="11"/>
  <c r="H12" i="11"/>
  <c r="F36" i="11"/>
  <c r="E36" i="11"/>
  <c r="D36" i="11"/>
  <c r="D35" i="11" s="1"/>
  <c r="C36" i="11"/>
  <c r="B36" i="11"/>
  <c r="A36" i="11"/>
  <c r="F33" i="11"/>
  <c r="E33" i="11"/>
  <c r="C33" i="11"/>
  <c r="B33" i="11"/>
  <c r="A33" i="11"/>
  <c r="F30" i="11"/>
  <c r="E30" i="11"/>
  <c r="C30" i="11"/>
  <c r="B30" i="11"/>
  <c r="A30" i="11"/>
  <c r="F26" i="11"/>
  <c r="E26" i="11"/>
  <c r="C26" i="11"/>
  <c r="B26" i="11"/>
  <c r="A26" i="11"/>
  <c r="F25" i="11"/>
  <c r="E25" i="11"/>
  <c r="C25" i="11"/>
  <c r="B25" i="11"/>
  <c r="A25" i="11"/>
  <c r="F22" i="11"/>
  <c r="E22" i="11"/>
  <c r="F18" i="11"/>
  <c r="E18" i="11"/>
  <c r="C18" i="11"/>
  <c r="B18" i="11"/>
  <c r="A18" i="11"/>
  <c r="F14" i="11"/>
  <c r="E14" i="11"/>
  <c r="C14" i="11"/>
  <c r="B14" i="11"/>
  <c r="A14" i="11"/>
  <c r="F11" i="11"/>
  <c r="E11" i="11"/>
  <c r="C11" i="11"/>
  <c r="B11" i="11"/>
  <c r="A11" i="11"/>
  <c r="F8" i="11"/>
  <c r="E8" i="11"/>
  <c r="C8" i="11"/>
  <c r="B8" i="11"/>
  <c r="A8" i="11"/>
  <c r="F7" i="11"/>
  <c r="E7" i="11"/>
  <c r="C7" i="11"/>
  <c r="B7" i="11"/>
  <c r="A7" i="11"/>
  <c r="A51" i="11"/>
  <c r="K3" i="11"/>
  <c r="K88" i="11" l="1"/>
  <c r="D6" i="11"/>
  <c r="D24" i="11"/>
</calcChain>
</file>

<file path=xl/sharedStrings.xml><?xml version="1.0" encoding="utf-8"?>
<sst xmlns="http://schemas.openxmlformats.org/spreadsheetml/2006/main" count="220" uniqueCount="185">
  <si>
    <t>Student</t>
  </si>
  <si>
    <t>Student ID#</t>
  </si>
  <si>
    <t>Anticipated Graduation Term</t>
  </si>
  <si>
    <t>Advisor</t>
  </si>
  <si>
    <t>Minimum GPA</t>
  </si>
  <si>
    <t xml:space="preserve">Today's Date </t>
  </si>
  <si>
    <t>CR</t>
  </si>
  <si>
    <t>SEM</t>
  </si>
  <si>
    <t>First Year Seminar (IGR 1)</t>
  </si>
  <si>
    <t>ENGL 101</t>
  </si>
  <si>
    <t>SPCM 101</t>
  </si>
  <si>
    <t>ENGL 201</t>
  </si>
  <si>
    <t>Composition II (SGR 1)</t>
  </si>
  <si>
    <t>SGR courses</t>
  </si>
  <si>
    <t>IGR courses</t>
  </si>
  <si>
    <t>Advanced Writing (AW)</t>
  </si>
  <si>
    <t>Globalization (G)</t>
  </si>
  <si>
    <t>Information Subject to Change.  This checksheet is not a contract.</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</si>
  <si>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</si>
  <si>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</si>
  <si>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</si>
  <si>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</si>
  <si>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</si>
  <si>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</si>
  <si>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</si>
  <si>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</si>
  <si>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</si>
  <si>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</si>
  <si>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</si>
  <si>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</si>
  <si>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</si>
  <si>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</si>
  <si>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</si>
  <si>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</si>
  <si>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</si>
  <si>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</si>
  <si>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</si>
  <si>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</si>
  <si>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</si>
  <si>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</si>
  <si>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BIOL 109</t>
  </si>
  <si>
    <t>Fall semester only</t>
  </si>
  <si>
    <t>CHEM 112</t>
  </si>
  <si>
    <t>General Chemistry I</t>
  </si>
  <si>
    <t>CHEM 112L</t>
  </si>
  <si>
    <t>General Chemistry I Lab</t>
  </si>
  <si>
    <t>F/S/Su</t>
  </si>
  <si>
    <t>Compostion I (SGR 1)</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</si>
  <si>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</si>
  <si>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</si>
  <si>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</si>
  <si>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</si>
  <si>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</si>
  <si>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</si>
  <si>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</si>
  <si>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</si>
  <si>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</si>
  <si>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</si>
  <si>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</si>
  <si>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</si>
  <si>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MICR 233</t>
  </si>
  <si>
    <t>Introductory Microbiology</t>
  </si>
  <si>
    <t>MICR 233L</t>
  </si>
  <si>
    <t>Introductory Microbiology Lab</t>
  </si>
  <si>
    <t>BIOL 204</t>
  </si>
  <si>
    <t>BIOL 204L</t>
  </si>
  <si>
    <t>CHEM 328</t>
  </si>
  <si>
    <t xml:space="preserve">CHEM 328L </t>
  </si>
  <si>
    <t>Genetics and Cellular Biology</t>
  </si>
  <si>
    <t>Genetics and Cellular Biology Lab</t>
  </si>
  <si>
    <t>Research and/or Internship</t>
  </si>
  <si>
    <t>Bioethics (IGR 2)</t>
  </si>
  <si>
    <t>CHEM 464</t>
  </si>
  <si>
    <t>PHYS 111</t>
  </si>
  <si>
    <t>Introduction to Physics I</t>
  </si>
  <si>
    <t>PHYS 111L</t>
  </si>
  <si>
    <t>Introduction to Physics I Lab</t>
  </si>
  <si>
    <t>CHEM 466</t>
  </si>
  <si>
    <t>PHYS 113</t>
  </si>
  <si>
    <t>PHYS 113L</t>
  </si>
  <si>
    <t>STAT 281</t>
  </si>
  <si>
    <t>ENGL 379</t>
  </si>
  <si>
    <t>Introduction to Physics II Lab</t>
  </si>
  <si>
    <t xml:space="preserve">Introduction to Physics II </t>
  </si>
  <si>
    <t>Introduction to Statistics</t>
  </si>
  <si>
    <t>Electives</t>
  </si>
  <si>
    <t>Shadowing or Internship</t>
  </si>
  <si>
    <t>SGR 3</t>
  </si>
  <si>
    <t>Recommended for summer</t>
  </si>
  <si>
    <t>SGR 4</t>
  </si>
  <si>
    <t>Spring only (Biol 151, AP credit, or B in Biol 101)</t>
  </si>
  <si>
    <t>F/S/Su (Pre-req Chem 112)</t>
  </si>
  <si>
    <t>Biochemistry</t>
  </si>
  <si>
    <t>MATH</t>
  </si>
  <si>
    <t xml:space="preserve">Major Courses (GPA 2.0 or higher) </t>
  </si>
  <si>
    <t>Organic Chemistry II Lab</t>
  </si>
  <si>
    <t>Organic Chemistry II</t>
  </si>
  <si>
    <t>Molecular and Microbial Genetics</t>
  </si>
  <si>
    <t xml:space="preserve">College of ABS Requirements </t>
  </si>
  <si>
    <t>Consider PHIL 220 or see catalog for list</t>
  </si>
  <si>
    <t>MICR 438L</t>
  </si>
  <si>
    <t>See list in catalog</t>
  </si>
  <si>
    <t>3-4 credits, course depending</t>
  </si>
  <si>
    <t>Fall/Su semester only; Pre-req Chem 328.</t>
  </si>
  <si>
    <t>MICR 450</t>
  </si>
  <si>
    <t>Applied Microbiology &amp; Biotechnology</t>
  </si>
  <si>
    <t>ABS 205</t>
  </si>
  <si>
    <t>STAT 435</t>
  </si>
  <si>
    <t>Biotechnology in Ag and Medicine</t>
  </si>
  <si>
    <t>3-4 credits</t>
  </si>
  <si>
    <r>
      <rPr>
        <b/>
        <sz val="9"/>
        <color rgb="FFFF0000"/>
        <rFont val="Calibri"/>
        <family val="2"/>
      </rPr>
      <t>Prerequsites</t>
    </r>
    <r>
      <rPr>
        <b/>
        <sz val="9"/>
        <rFont val="Calibri"/>
        <family val="2"/>
      </rPr>
      <t>/Comments</t>
    </r>
  </si>
  <si>
    <t>First Year Fall Courses</t>
  </si>
  <si>
    <t>First Year Spring Courses</t>
  </si>
  <si>
    <t>Second Year Spring Courses</t>
  </si>
  <si>
    <t>Second Year Fall Courses</t>
  </si>
  <si>
    <t>Third Year Fall Course</t>
  </si>
  <si>
    <t>Third Year Spring Courses</t>
  </si>
  <si>
    <t>Fourth Year Fall Courses</t>
  </si>
  <si>
    <t>Fourth Year Spring Courses</t>
  </si>
  <si>
    <t xml:space="preserve">Cultural Awareness and Social and Environmental Responsibility         </t>
  </si>
  <si>
    <t>(Must have a different prefix than the courses used to meet SGR 3, 4 and 6)</t>
  </si>
  <si>
    <t>F/S/Su (coreq. MATH 102 or higher placement)</t>
  </si>
  <si>
    <t>First Year Seminar</t>
  </si>
  <si>
    <t>Sample 4 Year Plan</t>
  </si>
  <si>
    <t>Fall semester only; Prereq: BIOL 103 or 153, CHEM 114-114L</t>
  </si>
  <si>
    <t>Spring only; Prereq: BIOL 202</t>
  </si>
  <si>
    <t>Fall only (if you only want 2 sciences, hold off on Chem); Prereq: CHEM 114</t>
  </si>
  <si>
    <t>Spring only; Prereq: CHEM 326</t>
  </si>
  <si>
    <t>Spring semester only; Prereq: CHEM 464</t>
  </si>
  <si>
    <t>F/S/Su. ; Prereq: ENGL 101 or 283</t>
  </si>
  <si>
    <t>Fall semester only; Prereq: BIOL 151 and 6 chem credits</t>
  </si>
  <si>
    <t>Fall semester only.; Prereq: BIOL 204 or 371</t>
  </si>
  <si>
    <t>Fall only; Prereq: MICR 233-233L</t>
  </si>
  <si>
    <t>Prereq: MATH 102 or higher</t>
  </si>
  <si>
    <t>Prereq: PHYS 111</t>
  </si>
  <si>
    <t>F/S/Su; Prereq: MATH 102 or higher</t>
  </si>
  <si>
    <t>Spring semester only; Prereq: STAT 281</t>
  </si>
  <si>
    <t>Tech Writing (Biology &amp; Microbiology section)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</si>
  <si>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</si>
  <si>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</si>
  <si>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</si>
  <si>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</si>
  <si>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</si>
  <si>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</si>
  <si>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</si>
  <si>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</si>
  <si>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</si>
  <si>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</si>
  <si>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</si>
  <si>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</si>
  <si>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</si>
  <si>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</si>
  <si>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</si>
  <si>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</si>
  <si>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</si>
  <si>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</si>
  <si>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BIOL/PHIL 383</t>
  </si>
  <si>
    <t>Bachelor of Science in Biotechnology  (Fall 2016)</t>
  </si>
  <si>
    <t>2016-2017 Undergraduate Catalog Requirements</t>
  </si>
  <si>
    <t>Social Sciences/Diversity</t>
  </si>
  <si>
    <t>SGR3</t>
  </si>
  <si>
    <t>Humanities and Arts/Diversity</t>
  </si>
  <si>
    <t>MATH 121/121L or MATH 123 (123L if placement requires)</t>
  </si>
  <si>
    <t>BIOL 151/L</t>
  </si>
  <si>
    <t>General Biology I and Lab</t>
  </si>
  <si>
    <t>BIOL 153/L</t>
  </si>
  <si>
    <t>General Biology II and Lab</t>
  </si>
  <si>
    <t>General Chemistry II</t>
  </si>
  <si>
    <t>Genetics and Organismal Biology Lab</t>
  </si>
  <si>
    <t>Applied Bioinformatics</t>
  </si>
  <si>
    <t>MICR 448</t>
  </si>
  <si>
    <t>Techniques in Molecular Biology Lab</t>
  </si>
  <si>
    <t>Laboratory Methods- Biochemistry</t>
  </si>
  <si>
    <t>BIOL 483/L Developmental Biology and Lab (4), MICR 332 Microbial Physiology (2) MICR 332L Microbial Physiology Lab (2) MICR 439 Medical and Veterinary Immunology (3), MICR 424 Medical and Veterinary Virology (3), VET 223/L Anatomy and Physiology of Domestic Animals and Lab (4).</t>
  </si>
  <si>
    <r>
      <rPr>
        <b/>
        <sz val="9"/>
        <rFont val="Calibri"/>
        <family val="2"/>
      </rPr>
      <t>Advanced Fundamentals Requirement:</t>
    </r>
    <r>
      <rPr>
        <sz val="9"/>
        <rFont val="Calibri"/>
        <family val="2"/>
      </rPr>
      <t xml:space="preserve"> Select at least three credits from the following courses</t>
    </r>
  </si>
  <si>
    <t>ABE 343/L Engineering Properties of Biological Materials and Lab (3), AS 332 Livestock Breeding and Genetics (4), AS 333/L, Livestock Reproduction and Lab (3), DS 301/L Dairy Microbiology and Lab (4), DS 312/L Dairy Cattle Breeding and Evaluation and Lab (4), HO 414/L Plant Propagation and Lab (3), HO/PS 383/L Principles of Crop Improvement and Lab (3), MICR 440L Infectious Disease Lab (3)</t>
  </si>
  <si>
    <r>
      <rPr>
        <b/>
        <sz val="9"/>
        <rFont val="Calibri"/>
        <family val="2"/>
      </rPr>
      <t xml:space="preserve">Application Requirement: </t>
    </r>
    <r>
      <rPr>
        <sz val="9"/>
        <rFont val="Calibri"/>
        <family val="2"/>
      </rPr>
      <t>Select at least three credits from the following courses</t>
    </r>
  </si>
  <si>
    <t>BIOL/MICR 494 Internship or BIOL/MICR 498 Undergraduate Research/Scholarship</t>
  </si>
  <si>
    <r>
      <rPr>
        <b/>
        <sz val="9"/>
        <rFont val="Calibri"/>
        <family val="2"/>
      </rPr>
      <t xml:space="preserve">Capstone Requirement: </t>
    </r>
    <r>
      <rPr>
        <sz val="9"/>
        <rFont val="Calibri"/>
        <family val="2"/>
      </rPr>
      <t>Complete at least 2 credits from the following courses.  Prefixes may vary with approval</t>
    </r>
  </si>
  <si>
    <t>Applications Requirement</t>
  </si>
  <si>
    <t>Advanced Fundamentals Requirement</t>
  </si>
  <si>
    <t>Capstone</t>
  </si>
  <si>
    <t>BIOL/MICR 494 Internship or BIOL/MICR 498 Undergrad research/scholarship</t>
  </si>
  <si>
    <t>Fall semester only; Prereq: MICR 448 or concurrent</t>
  </si>
  <si>
    <t xml:space="preserve">SGR 3 and 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</si>
</sst>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6"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i/>
      <u/>
      <sz val="9"/>
      <name val="Calibri"/>
      <family val="2"/>
    </font>
    <font>
      <b/>
      <u/>
      <sz val="9"/>
      <name val="Calibri"/>
      <family val="2"/>
    </font>
    <font>
      <b/>
      <sz val="9"/>
      <color rgb="FFFF0000"/>
      <name val="Calibri"/>
      <family val="2"/>
    </font>
    <font>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name val="Arial"/>
      <family val="2"/>
    </font>
    <font>
      <sz val="9"/>
      <color theme="1"/>
      <name val="Calibri"/>
      <family val="2"/>
      <scheme val="minor"/>
    </font>
    <font>
      <b/>
      <sz val="11"/>
      <color rgb="FFFF0000"/>
      <name val="Calibri"/>
      <family val="2"/>
    </font>
    <font>
      <sz val="9"/>
      <color rgb="FF0000CC"/>
      <name val="Calibri"/>
      <family val="2"/>
    </font>
    <font>
      <sz val="8"/>
      <name val="Calibri"/>
      <family val="2"/>
      <scheme val="minor"/>
    </font>
    <font>
      <sz val="9"/>
      <color rgb="FF000000"/>
      <name val="Calibri"/>
      <family val="2"/>
    </font>
    <font>
      <b/>
      <sz val="9"/>
      <color theme="1"/>
      <name val="Calibri"/>
      <family val="2"/>
      <scheme val="minor"/>
    </font>
    <font>
      <u/>
      <sz val="11"/>
      <color theme="1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9"/>
      <color theme="1"/>
      <name val="Calibri"/>
      <family val="2"/>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rgb="FF000000"/>
      </patternFill>
    </fill>
    <fill>
      <patternFill patternType="solid">
        <fgColor theme="6" tint="0.59999389629810485"/>
        <bgColor indexed="64"/>
      </patternFill>
    </fill>
  </fills>
  <borders count="29">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style="hair">
        <color auto="1"/>
      </left>
      <right style="hair">
        <color auto="1"/>
      </right>
      <top/>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indexed="64"/>
      </top>
      <bottom style="hair">
        <color indexed="64"/>
      </bottom>
      <diagonal/>
    </border>
    <border>
      <left style="thin">
        <color auto="1"/>
      </left>
      <right/>
      <top/>
      <bottom/>
      <diagonal/>
    </border>
  </borders>
  <cellStyleXfs count="18">
    <xf numFmtId="0" fontId="0" fillId="0" borderId="0"/>
    <xf numFmtId="0" fontId="1" fillId="0" borderId="0"/>
    <xf numFmtId="0" fontId="2" fillId="0" borderId="0"/>
    <xf numFmtId="0" fontId="4"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196">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applyAlignment="1">
      <alignment horizontal="center"/>
    </xf>
    <xf numFmtId="0" fontId="8" fillId="0" borderId="3" xfId="2" applyFont="1" applyFill="1" applyBorder="1"/>
    <xf numFmtId="0" fontId="6" fillId="0" borderId="3" xfId="2" applyFont="1" applyFill="1" applyBorder="1"/>
    <xf numFmtId="0" fontId="9" fillId="0" borderId="0" xfId="2" applyFont="1" applyFill="1" applyBorder="1" applyAlignment="1">
      <alignment horizontal="center"/>
    </xf>
    <xf numFmtId="0" fontId="8" fillId="0" borderId="3" xfId="2" applyFont="1" applyFill="1" applyBorder="1" applyAlignment="1">
      <alignment horizontal="left"/>
    </xf>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1" xfId="2" applyFont="1" applyFill="1" applyBorder="1"/>
    <xf numFmtId="0" fontId="6" fillId="0" borderId="12" xfId="2" applyFont="1" applyFill="1" applyBorder="1" applyAlignment="1">
      <alignment horizontal="left"/>
    </xf>
    <xf numFmtId="0" fontId="6" fillId="0" borderId="9" xfId="2" applyFont="1" applyFill="1" applyBorder="1" applyAlignment="1">
      <alignment horizontal="center"/>
    </xf>
    <xf numFmtId="0" fontId="6" fillId="0" borderId="7" xfId="2" applyFont="1" applyFill="1" applyBorder="1" applyAlignment="1">
      <alignment horizontal="left"/>
    </xf>
    <xf numFmtId="0" fontId="6" fillId="0" borderId="7" xfId="2" applyFont="1" applyFill="1" applyBorder="1" applyAlignment="1">
      <alignment horizontal="center"/>
    </xf>
    <xf numFmtId="0" fontId="6" fillId="0" borderId="3" xfId="2" applyFont="1" applyFill="1" applyBorder="1" applyAlignment="1">
      <alignment horizontal="left"/>
    </xf>
    <xf numFmtId="0" fontId="6" fillId="0" borderId="0" xfId="2" quotePrefix="1" applyFont="1" applyFill="1" applyBorder="1" applyAlignment="1">
      <alignment horizontal="right"/>
    </xf>
    <xf numFmtId="0" fontId="6" fillId="0" borderId="13" xfId="2" applyFont="1" applyFill="1" applyBorder="1" applyAlignment="1">
      <alignment horizontal="left"/>
    </xf>
    <xf numFmtId="0" fontId="11" fillId="0" borderId="0" xfId="2" applyFont="1" applyFill="1" applyBorder="1" applyAlignment="1">
      <alignment horizontal="center"/>
    </xf>
    <xf numFmtId="0" fontId="6" fillId="0" borderId="11" xfId="2" applyFont="1" applyFill="1" applyBorder="1" applyAlignment="1">
      <alignment horizontal="center"/>
    </xf>
    <xf numFmtId="0" fontId="6" fillId="0" borderId="10" xfId="2" applyFont="1" applyFill="1" applyBorder="1" applyAlignment="1">
      <alignment horizontal="center"/>
    </xf>
    <xf numFmtId="0" fontId="6" fillId="0" borderId="6" xfId="2" applyFont="1" applyFill="1" applyBorder="1" applyAlignment="1">
      <alignment horizontal="center"/>
    </xf>
    <xf numFmtId="0" fontId="6" fillId="2" borderId="0" xfId="2" applyFont="1" applyFill="1" applyBorder="1"/>
    <xf numFmtId="0" fontId="3" fillId="0" borderId="0" xfId="2" applyFont="1" applyFill="1" applyBorder="1" applyAlignment="1">
      <alignment horizontal="center"/>
    </xf>
    <xf numFmtId="0" fontId="8"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5" borderId="0" xfId="2" applyFont="1" applyFill="1" applyBorder="1"/>
    <xf numFmtId="0" fontId="6" fillId="5" borderId="0" xfId="2" applyFont="1" applyFill="1" applyBorder="1" applyAlignment="1"/>
    <xf numFmtId="0" fontId="6" fillId="6" borderId="0" xfId="2" applyFont="1" applyFill="1" applyBorder="1"/>
    <xf numFmtId="0" fontId="5" fillId="0" borderId="0" xfId="2" applyFont="1" applyFill="1" applyBorder="1" applyAlignment="1"/>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xf numFmtId="0" fontId="12" fillId="0" borderId="7" xfId="1" quotePrefix="1" applyFont="1" applyFill="1" applyBorder="1" applyAlignment="1">
      <alignment horizontal="center"/>
    </xf>
    <xf numFmtId="0" fontId="12" fillId="0" borderId="7" xfId="1" applyFont="1" applyFill="1" applyBorder="1" applyAlignment="1">
      <alignment horizontal="center"/>
    </xf>
    <xf numFmtId="0" fontId="6" fillId="0" borderId="3" xfId="3" applyFont="1" applyFill="1" applyBorder="1"/>
    <xf numFmtId="0" fontId="18" fillId="0" borderId="0" xfId="2" applyFont="1" applyAlignment="1">
      <alignment horizontal="center"/>
    </xf>
    <xf numFmtId="0" fontId="19" fillId="0" borderId="1" xfId="2" applyFont="1" applyBorder="1"/>
    <xf numFmtId="0" fontId="20" fillId="0" borderId="0" xfId="2" applyFont="1" applyBorder="1" applyAlignment="1">
      <alignment horizontal="right"/>
    </xf>
    <xf numFmtId="0" fontId="21" fillId="0" borderId="0" xfId="2" applyFont="1" applyFill="1" applyAlignment="1">
      <alignment horizontal="left"/>
    </xf>
    <xf numFmtId="0" fontId="21" fillId="0" borderId="0" xfId="2" applyFont="1" applyFill="1"/>
    <xf numFmtId="0" fontId="19" fillId="0" borderId="0" xfId="2" applyFont="1" applyBorder="1" applyAlignment="1">
      <alignment horizontal="right"/>
    </xf>
    <xf numFmtId="0" fontId="6" fillId="0" borderId="3" xfId="0" applyFont="1" applyBorder="1"/>
    <xf numFmtId="0" fontId="24" fillId="0" borderId="0" xfId="0" applyFont="1"/>
    <xf numFmtId="0" fontId="6" fillId="0" borderId="6" xfId="0" applyFont="1" applyFill="1" applyBorder="1"/>
    <xf numFmtId="0" fontId="8" fillId="0" borderId="6" xfId="2" applyFont="1" applyFill="1" applyBorder="1"/>
    <xf numFmtId="0" fontId="6" fillId="0" borderId="8" xfId="2" applyFont="1" applyFill="1" applyBorder="1" applyAlignment="1">
      <alignment horizontal="center"/>
    </xf>
    <xf numFmtId="0" fontId="12" fillId="0" borderId="0" xfId="1" quotePrefix="1" applyFont="1" applyFill="1" applyBorder="1" applyAlignment="1">
      <alignment horizontal="center"/>
    </xf>
    <xf numFmtId="0" fontId="12" fillId="0" borderId="0" xfId="1" applyFont="1" applyFill="1" applyBorder="1" applyAlignment="1">
      <alignment horizontal="center"/>
    </xf>
    <xf numFmtId="0" fontId="6" fillId="0" borderId="3" xfId="2" applyFont="1" applyFill="1" applyBorder="1" applyAlignment="1">
      <alignment horizontal="left" wrapText="1"/>
    </xf>
    <xf numFmtId="0" fontId="8" fillId="0" borderId="0" xfId="1" applyFont="1" applyFill="1" applyBorder="1"/>
    <xf numFmtId="0" fontId="25" fillId="0" borderId="0" xfId="2" applyFont="1" applyFill="1" applyBorder="1" applyAlignment="1">
      <alignment horizontal="left" readingOrder="1"/>
    </xf>
    <xf numFmtId="0" fontId="14" fillId="0" borderId="0" xfId="2" quotePrefix="1" applyFont="1" applyFill="1" applyBorder="1" applyAlignment="1">
      <alignment horizontal="left"/>
    </xf>
    <xf numFmtId="0" fontId="6" fillId="0" borderId="3" xfId="0" applyFont="1" applyFill="1" applyBorder="1" applyAlignment="1">
      <alignment wrapText="1"/>
    </xf>
    <xf numFmtId="0" fontId="7" fillId="0" borderId="0" xfId="2" applyFont="1" applyAlignment="1">
      <alignment horizontal="left" wrapText="1"/>
    </xf>
    <xf numFmtId="0" fontId="19" fillId="0" borderId="1" xfId="2" applyFont="1" applyBorder="1" applyAlignment="1">
      <alignment horizontal="left"/>
    </xf>
    <xf numFmtId="2" fontId="17" fillId="0" borderId="2" xfId="2" applyNumberFormat="1" applyFont="1" applyBorder="1" applyAlignment="1">
      <alignment horizontal="left"/>
    </xf>
    <xf numFmtId="0" fontId="6" fillId="0" borderId="16" xfId="2" applyFont="1" applyFill="1" applyBorder="1" applyAlignment="1">
      <alignment horizontal="center"/>
    </xf>
    <xf numFmtId="0" fontId="6" fillId="0" borderId="9" xfId="2" applyNumberFormat="1" applyFont="1" applyFill="1" applyBorder="1" applyAlignment="1">
      <alignment horizontal="center"/>
    </xf>
    <xf numFmtId="0" fontId="26" fillId="0" borderId="0" xfId="2" applyFont="1" applyFill="1" applyBorder="1"/>
    <xf numFmtId="0" fontId="26" fillId="0" borderId="0" xfId="2" applyFont="1" applyFill="1" applyBorder="1" applyAlignment="1">
      <alignment horizontal="left"/>
    </xf>
    <xf numFmtId="0" fontId="28" fillId="2" borderId="0" xfId="2" applyFont="1" applyFill="1" applyBorder="1" applyAlignment="1">
      <alignment horizontal="left" readingOrder="1"/>
    </xf>
    <xf numFmtId="0" fontId="29" fillId="0" borderId="0" xfId="0" applyFont="1"/>
    <xf numFmtId="0" fontId="8" fillId="0" borderId="3" xfId="2" applyFont="1" applyFill="1" applyBorder="1" applyAlignment="1">
      <alignment horizontal="center"/>
    </xf>
    <xf numFmtId="0" fontId="6" fillId="9" borderId="3" xfId="0" applyFont="1" applyFill="1" applyBorder="1"/>
    <xf numFmtId="0" fontId="6" fillId="8" borderId="3" xfId="0" applyFont="1" applyFill="1" applyBorder="1"/>
    <xf numFmtId="0" fontId="6" fillId="7" borderId="3" xfId="0" applyFont="1" applyFill="1" applyBorder="1"/>
    <xf numFmtId="0" fontId="6" fillId="0" borderId="11" xfId="2" applyFont="1" applyFill="1" applyBorder="1" applyAlignment="1">
      <alignment horizontal="left"/>
    </xf>
    <xf numFmtId="0" fontId="6" fillId="9" borderId="3" xfId="0" applyFont="1" applyFill="1" applyBorder="1" applyAlignment="1">
      <alignment horizontal="center"/>
    </xf>
    <xf numFmtId="0" fontId="6" fillId="8" borderId="3" xfId="0" applyFont="1" applyFill="1" applyBorder="1" applyAlignment="1">
      <alignment horizontal="center"/>
    </xf>
    <xf numFmtId="0" fontId="6" fillId="7" borderId="3" xfId="0" applyFont="1" applyFill="1" applyBorder="1" applyAlignment="1">
      <alignment horizontal="center"/>
    </xf>
    <xf numFmtId="0" fontId="6" fillId="4" borderId="0" xfId="2" applyFont="1" applyFill="1" applyBorder="1" applyAlignment="1">
      <alignment horizontal="center"/>
    </xf>
    <xf numFmtId="0" fontId="6" fillId="6" borderId="0" xfId="2" applyFont="1" applyFill="1" applyBorder="1" applyAlignment="1">
      <alignment horizontal="center"/>
    </xf>
    <xf numFmtId="0" fontId="6" fillId="0" borderId="3" xfId="0" applyFont="1" applyFill="1" applyBorder="1"/>
    <xf numFmtId="0" fontId="8"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8" fillId="0" borderId="0" xfId="0" applyFont="1" applyFill="1" applyBorder="1"/>
    <xf numFmtId="0" fontId="6" fillId="0" borderId="0" xfId="1" applyFont="1" applyFill="1" applyBorder="1"/>
    <xf numFmtId="0" fontId="6" fillId="0" borderId="8" xfId="0" applyFont="1" applyFill="1" applyBorder="1"/>
    <xf numFmtId="0" fontId="12" fillId="0" borderId="0" xfId="0" applyFont="1" applyFill="1" applyBorder="1"/>
    <xf numFmtId="0" fontId="6" fillId="0" borderId="3" xfId="0" applyFont="1" applyFill="1" applyBorder="1" applyAlignment="1">
      <alignment horizontal="left"/>
    </xf>
    <xf numFmtId="0" fontId="6" fillId="2" borderId="3" xfId="0" applyFont="1" applyFill="1" applyBorder="1"/>
    <xf numFmtId="0" fontId="6" fillId="0" borderId="0" xfId="1" applyFont="1" applyFill="1" applyBorder="1" applyAlignment="1">
      <alignment horizontal="left"/>
    </xf>
    <xf numFmtId="0" fontId="8" fillId="0" borderId="0" xfId="1" applyFont="1" applyFill="1" applyBorder="1" applyAlignment="1">
      <alignment horizontal="left"/>
    </xf>
    <xf numFmtId="0" fontId="12" fillId="0" borderId="0" xfId="0" applyFont="1" applyFill="1" applyBorder="1" applyAlignment="1">
      <alignment horizontal="left"/>
    </xf>
    <xf numFmtId="0" fontId="8" fillId="0" borderId="9" xfId="2" applyFont="1" applyFill="1" applyBorder="1" applyAlignment="1">
      <alignment horizontal="center"/>
    </xf>
    <xf numFmtId="0" fontId="8" fillId="0" borderId="0" xfId="0" applyFont="1" applyFill="1" applyBorder="1" applyAlignment="1">
      <alignment horizontal="left"/>
    </xf>
    <xf numFmtId="0" fontId="6" fillId="0" borderId="0" xfId="0" applyFont="1" applyFill="1" applyBorder="1" applyAlignment="1">
      <alignment horizontal="center"/>
    </xf>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6" fillId="0" borderId="0" xfId="1" applyFont="1" applyFill="1" applyBorder="1" applyAlignment="1">
      <alignment horizontal="center"/>
    </xf>
    <xf numFmtId="0" fontId="24" fillId="0" borderId="3" xfId="0" applyFont="1" applyBorder="1"/>
    <xf numFmtId="0" fontId="6" fillId="2" borderId="3" xfId="0" applyFont="1" applyFill="1" applyBorder="1"/>
    <xf numFmtId="0" fontId="12" fillId="0" borderId="0" xfId="0" applyFont="1" applyFill="1" applyBorder="1" applyAlignment="1">
      <alignment horizontal="center"/>
    </xf>
    <xf numFmtId="0" fontId="8" fillId="0" borderId="0" xfId="0" applyFont="1" applyFill="1" applyBorder="1" applyAlignment="1">
      <alignment horizontal="center"/>
    </xf>
    <xf numFmtId="0" fontId="6" fillId="2" borderId="3" xfId="0" applyFont="1" applyFill="1" applyBorder="1" applyAlignment="1">
      <alignment horizontal="center"/>
    </xf>
    <xf numFmtId="0" fontId="6" fillId="0" borderId="0" xfId="1" applyFont="1" applyFill="1" applyBorder="1" applyAlignment="1">
      <alignment vertical="top"/>
    </xf>
    <xf numFmtId="0" fontId="5" fillId="0" borderId="0" xfId="2" applyFont="1" applyFill="1" applyBorder="1" applyAlignment="1">
      <alignment horizontal="center"/>
    </xf>
    <xf numFmtId="0" fontId="6" fillId="0" borderId="0" xfId="7" applyFont="1" applyFill="1" applyBorder="1"/>
    <xf numFmtId="0" fontId="6" fillId="0" borderId="0" xfId="7" applyFont="1" applyFill="1" applyBorder="1" applyAlignment="1">
      <alignment horizontal="center"/>
    </xf>
    <xf numFmtId="0" fontId="8" fillId="0" borderId="0" xfId="7" applyFont="1" applyFill="1" applyBorder="1" applyAlignment="1">
      <alignment horizontal="center"/>
    </xf>
    <xf numFmtId="0" fontId="6" fillId="0" borderId="0" xfId="7" applyFont="1" applyFill="1" applyBorder="1" applyAlignment="1">
      <alignment horizontal="left"/>
    </xf>
    <xf numFmtId="0" fontId="18" fillId="0" borderId="0" xfId="7" applyFont="1" applyAlignment="1">
      <alignment horizontal="right"/>
    </xf>
    <xf numFmtId="0" fontId="19" fillId="0" borderId="1" xfId="7" applyFont="1" applyBorder="1"/>
    <xf numFmtId="0" fontId="18" fillId="0" borderId="0" xfId="7" applyFont="1" applyBorder="1" applyAlignment="1">
      <alignment horizontal="right" wrapText="1"/>
    </xf>
    <xf numFmtId="0" fontId="0" fillId="0" borderId="2" xfId="0" applyBorder="1" applyAlignment="1">
      <alignment horizontal="center"/>
    </xf>
    <xf numFmtId="0" fontId="10" fillId="0" borderId="3" xfId="2" applyFont="1" applyFill="1" applyBorder="1" applyAlignment="1">
      <alignment horizontal="left" wrapText="1"/>
    </xf>
    <xf numFmtId="0" fontId="10" fillId="0" borderId="3" xfId="2" applyFont="1" applyFill="1" applyBorder="1" applyAlignment="1">
      <alignment horizontal="left"/>
    </xf>
    <xf numFmtId="0" fontId="10" fillId="0" borderId="3" xfId="2" applyNumberFormat="1" applyFont="1" applyFill="1" applyBorder="1" applyAlignment="1">
      <alignment horizontal="left"/>
    </xf>
    <xf numFmtId="0" fontId="10" fillId="0" borderId="3" xfId="2" applyFont="1" applyFill="1" applyBorder="1" applyAlignment="1">
      <alignment horizontal="left" vertical="center" wrapText="1"/>
    </xf>
    <xf numFmtId="0" fontId="10" fillId="0" borderId="7" xfId="2" applyFont="1" applyFill="1" applyBorder="1" applyAlignment="1">
      <alignment horizontal="left"/>
    </xf>
    <xf numFmtId="0" fontId="10" fillId="0" borderId="11" xfId="2" applyFont="1" applyFill="1" applyBorder="1" applyAlignment="1">
      <alignment horizontal="left"/>
    </xf>
    <xf numFmtId="0" fontId="5" fillId="0" borderId="0" xfId="2" applyFont="1" applyFill="1" applyBorder="1" applyAlignment="1">
      <alignment horizontal="center"/>
    </xf>
    <xf numFmtId="0" fontId="34" fillId="0" borderId="9" xfId="0" applyFont="1" applyBorder="1"/>
    <xf numFmtId="0" fontId="34" fillId="0" borderId="9" xfId="0" applyFont="1" applyBorder="1" applyAlignment="1">
      <alignment horizontal="center"/>
    </xf>
    <xf numFmtId="0" fontId="0" fillId="0" borderId="9" xfId="0" applyBorder="1"/>
    <xf numFmtId="0" fontId="0" fillId="0" borderId="9" xfId="0" applyBorder="1" applyAlignment="1">
      <alignment horizontal="center"/>
    </xf>
    <xf numFmtId="0" fontId="4" fillId="11" borderId="21" xfId="3" applyFill="1" applyBorder="1" applyAlignment="1">
      <alignment vertical="top"/>
    </xf>
    <xf numFmtId="0" fontId="0" fillId="11" borderId="22" xfId="0" applyFill="1" applyBorder="1"/>
    <xf numFmtId="0" fontId="0" fillId="11" borderId="23" xfId="0" applyFill="1" applyBorder="1" applyAlignment="1">
      <alignment horizontal="center"/>
    </xf>
    <xf numFmtId="0" fontId="0" fillId="0" borderId="0" xfId="0" applyAlignment="1">
      <alignment horizontal="center"/>
    </xf>
    <xf numFmtId="0" fontId="35" fillId="9" borderId="3" xfId="0" applyFont="1" applyFill="1" applyBorder="1"/>
    <xf numFmtId="0" fontId="35" fillId="9" borderId="3" xfId="0" applyFont="1" applyFill="1" applyBorder="1" applyAlignment="1">
      <alignment horizontal="center"/>
    </xf>
    <xf numFmtId="0" fontId="5" fillId="0" borderId="0" xfId="2" applyFont="1" applyFill="1" applyBorder="1" applyAlignment="1">
      <alignment horizontal="center"/>
    </xf>
    <xf numFmtId="0" fontId="25" fillId="0" borderId="0" xfId="2" applyFont="1" applyFill="1" applyBorder="1" applyAlignment="1">
      <alignment horizontal="center" readingOrder="1"/>
    </xf>
    <xf numFmtId="0" fontId="6" fillId="12" borderId="3" xfId="0" applyFont="1" applyFill="1" applyBorder="1"/>
    <xf numFmtId="0" fontId="10" fillId="12" borderId="3" xfId="0" applyFont="1" applyFill="1" applyBorder="1" applyAlignment="1">
      <alignment horizontal="left" vertical="center" wrapText="1"/>
    </xf>
    <xf numFmtId="0" fontId="6" fillId="12" borderId="3" xfId="0" applyFont="1" applyFill="1" applyBorder="1" applyAlignment="1">
      <alignment horizontal="center"/>
    </xf>
    <xf numFmtId="0" fontId="6" fillId="12" borderId="3" xfId="0" applyFont="1" applyFill="1" applyBorder="1" applyAlignment="1">
      <alignment horizontal="left" vertical="center" wrapText="1"/>
    </xf>
    <xf numFmtId="0" fontId="6" fillId="0" borderId="0" xfId="2" applyFont="1" applyFill="1" applyBorder="1" applyAlignment="1"/>
    <xf numFmtId="0" fontId="6" fillId="12" borderId="6" xfId="0" applyFont="1" applyFill="1" applyBorder="1" applyAlignment="1">
      <alignment horizontal="center"/>
    </xf>
    <xf numFmtId="0" fontId="6" fillId="0" borderId="13" xfId="0" applyFont="1" applyFill="1" applyBorder="1" applyAlignment="1">
      <alignment horizontal="center"/>
    </xf>
    <xf numFmtId="0" fontId="6" fillId="13" borderId="10" xfId="0" applyFont="1" applyFill="1" applyBorder="1"/>
    <xf numFmtId="0" fontId="6" fillId="13" borderId="13" xfId="0" applyFont="1" applyFill="1" applyBorder="1"/>
    <xf numFmtId="0" fontId="6" fillId="13" borderId="26" xfId="0" applyFont="1" applyFill="1" applyBorder="1"/>
    <xf numFmtId="0" fontId="6" fillId="13" borderId="6" xfId="0" applyFont="1" applyFill="1" applyBorder="1"/>
    <xf numFmtId="0" fontId="6" fillId="13" borderId="15" xfId="0" applyFont="1" applyFill="1" applyBorder="1"/>
    <xf numFmtId="0" fontId="6" fillId="13" borderId="5" xfId="0" applyFont="1" applyFill="1" applyBorder="1"/>
    <xf numFmtId="0" fontId="6" fillId="12" borderId="15" xfId="0" applyFont="1" applyFill="1" applyBorder="1" applyAlignment="1">
      <alignment horizontal="center"/>
    </xf>
    <xf numFmtId="0" fontId="6" fillId="13" borderId="15" xfId="2" applyFont="1" applyFill="1" applyBorder="1" applyAlignment="1">
      <alignment horizontal="center"/>
    </xf>
    <xf numFmtId="0" fontId="6" fillId="13" borderId="5" xfId="0" applyFont="1" applyFill="1" applyBorder="1" applyAlignment="1">
      <alignment horizontal="center"/>
    </xf>
    <xf numFmtId="0" fontId="6" fillId="13" borderId="16" xfId="2" applyFont="1" applyFill="1" applyBorder="1" applyAlignment="1">
      <alignment horizontal="left"/>
    </xf>
    <xf numFmtId="0" fontId="6" fillId="13" borderId="27" xfId="2" applyFont="1" applyFill="1" applyBorder="1"/>
    <xf numFmtId="0" fontId="6" fillId="13" borderId="27" xfId="2" applyFont="1" applyFill="1" applyBorder="1" applyAlignment="1">
      <alignment horizontal="left"/>
    </xf>
    <xf numFmtId="0" fontId="6" fillId="13" borderId="3" xfId="2"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24" xfId="2" applyFont="1" applyFill="1" applyBorder="1" applyAlignment="1">
      <alignment horizontal="center"/>
    </xf>
    <xf numFmtId="0" fontId="6" fillId="0" borderId="28" xfId="2" applyFont="1" applyFill="1" applyBorder="1" applyAlignment="1">
      <alignment horizontal="center"/>
    </xf>
    <xf numFmtId="0" fontId="8" fillId="0" borderId="26" xfId="2" applyFont="1" applyFill="1" applyBorder="1"/>
    <xf numFmtId="0" fontId="6" fillId="0" borderId="25" xfId="2" applyFont="1" applyFill="1" applyBorder="1"/>
    <xf numFmtId="0" fontId="8" fillId="0" borderId="26" xfId="2" applyFont="1" applyFill="1" applyBorder="1" applyAlignment="1">
      <alignment horizontal="left"/>
    </xf>
    <xf numFmtId="0" fontId="8" fillId="0" borderId="7" xfId="0" applyFont="1" applyFill="1" applyBorder="1" applyAlignment="1">
      <alignment horizontal="left"/>
    </xf>
    <xf numFmtId="0" fontId="5" fillId="0" borderId="0" xfId="2" applyFont="1" applyFill="1" applyBorder="1" applyAlignment="1">
      <alignment horizontal="center"/>
    </xf>
    <xf numFmtId="0" fontId="6" fillId="2" borderId="16" xfId="0" applyFont="1" applyFill="1" applyBorder="1" applyAlignment="1">
      <alignment horizontal="left"/>
    </xf>
    <xf numFmtId="0" fontId="6" fillId="2" borderId="4" xfId="0" applyFont="1" applyFill="1" applyBorder="1" applyAlignment="1">
      <alignment horizontal="left"/>
    </xf>
    <xf numFmtId="0" fontId="15" fillId="0" borderId="0" xfId="2"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4" xfId="2" applyFont="1" applyBorder="1" applyAlignment="1">
      <alignment horizontal="center"/>
    </xf>
    <xf numFmtId="0" fontId="0" fillId="0" borderId="14"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164" fontId="22" fillId="0" borderId="14" xfId="2" applyNumberFormat="1" applyFont="1" applyFill="1" applyBorder="1" applyAlignment="1">
      <alignment horizontal="center"/>
    </xf>
    <xf numFmtId="0" fontId="6" fillId="13" borderId="24" xfId="0" applyFont="1" applyFill="1" applyBorder="1" applyAlignment="1">
      <alignment horizontal="left" vertical="top" wrapText="1"/>
    </xf>
    <xf numFmtId="0" fontId="6" fillId="13" borderId="11" xfId="0" applyFont="1" applyFill="1" applyBorder="1" applyAlignment="1">
      <alignment horizontal="left" vertical="top" wrapText="1"/>
    </xf>
    <xf numFmtId="0" fontId="6" fillId="13" borderId="10" xfId="0" applyFont="1" applyFill="1" applyBorder="1" applyAlignment="1">
      <alignment horizontal="left" vertical="top" wrapText="1"/>
    </xf>
    <xf numFmtId="0" fontId="6" fillId="13" borderId="8"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13" xfId="0" applyFont="1" applyFill="1" applyBorder="1" applyAlignment="1">
      <alignment horizontal="left" vertical="top" wrapText="1"/>
    </xf>
    <xf numFmtId="0" fontId="6" fillId="13" borderId="25" xfId="0" applyFont="1" applyFill="1" applyBorder="1" applyAlignment="1">
      <alignment horizontal="left" vertical="top" wrapText="1"/>
    </xf>
    <xf numFmtId="0" fontId="6" fillId="13" borderId="7" xfId="0" applyFont="1" applyFill="1" applyBorder="1" applyAlignment="1">
      <alignment horizontal="left" vertical="top" wrapText="1"/>
    </xf>
    <xf numFmtId="0" fontId="6" fillId="13" borderId="26" xfId="0" applyFont="1" applyFill="1" applyBorder="1" applyAlignment="1">
      <alignment horizontal="left" vertical="top" wrapText="1"/>
    </xf>
    <xf numFmtId="0" fontId="6" fillId="12" borderId="24" xfId="0" applyFont="1" applyFill="1" applyBorder="1" applyAlignment="1">
      <alignment horizontal="left" vertical="top" wrapText="1"/>
    </xf>
    <xf numFmtId="0" fontId="6" fillId="12" borderId="11" xfId="0" applyFont="1" applyFill="1" applyBorder="1" applyAlignment="1">
      <alignment horizontal="left" vertical="top" wrapText="1"/>
    </xf>
    <xf numFmtId="0" fontId="6" fillId="12" borderId="10"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13" xfId="0" applyFont="1" applyFill="1" applyBorder="1" applyAlignment="1">
      <alignment horizontal="left" vertical="top" wrapText="1"/>
    </xf>
    <xf numFmtId="0" fontId="6" fillId="12" borderId="25" xfId="0" applyFont="1" applyFill="1" applyBorder="1" applyAlignment="1">
      <alignment horizontal="left" vertical="top" wrapText="1"/>
    </xf>
    <xf numFmtId="0" fontId="6" fillId="12" borderId="7" xfId="0" applyFont="1" applyFill="1" applyBorder="1" applyAlignment="1">
      <alignment horizontal="left" vertical="top" wrapText="1"/>
    </xf>
    <xf numFmtId="0" fontId="6" fillId="12" borderId="26" xfId="0" applyFont="1" applyFill="1" applyBorder="1" applyAlignment="1">
      <alignment horizontal="left" vertical="top" wrapText="1"/>
    </xf>
    <xf numFmtId="0" fontId="32" fillId="10" borderId="17" xfId="0" applyFont="1" applyFill="1" applyBorder="1" applyAlignment="1">
      <alignment horizontal="left"/>
    </xf>
    <xf numFmtId="0" fontId="0" fillId="11" borderId="18" xfId="3" applyFont="1" applyFill="1" applyBorder="1" applyAlignment="1">
      <alignment vertical="top" wrapText="1"/>
    </xf>
    <xf numFmtId="0" fontId="31" fillId="11" borderId="19" xfId="3" applyFont="1" applyFill="1" applyBorder="1" applyAlignment="1">
      <alignment vertical="top"/>
    </xf>
    <xf numFmtId="0" fontId="31" fillId="11" borderId="20" xfId="3" applyFont="1" applyFill="1" applyBorder="1" applyAlignment="1">
      <alignment vertical="top"/>
    </xf>
    <xf numFmtId="0" fontId="33" fillId="0" borderId="0" xfId="0" applyFont="1" applyAlignment="1">
      <alignment horizontal="center"/>
    </xf>
    <xf numFmtId="0" fontId="32" fillId="0" borderId="0" xfId="0" applyFont="1" applyAlignment="1">
      <alignment horizontal="center"/>
    </xf>
    <xf numFmtId="0" fontId="0" fillId="0" borderId="0" xfId="0" applyFont="1" applyAlignment="1">
      <alignment horizontal="left" vertical="top" wrapText="1"/>
    </xf>
    <xf numFmtId="0" fontId="32" fillId="0" borderId="1" xfId="0" applyFont="1" applyBorder="1" applyAlignment="1">
      <alignment horizontal="left" wrapText="1"/>
    </xf>
    <xf numFmtId="0" fontId="32" fillId="10" borderId="9" xfId="0" applyFont="1" applyFill="1" applyBorder="1" applyAlignment="1">
      <alignment horizontal="left"/>
    </xf>
  </cellXfs>
  <cellStyles count="18">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3" builtinId="8"/>
    <cellStyle name="Normal" xfId="0" builtinId="0"/>
    <cellStyle name="Normal 2" xfId="1"/>
    <cellStyle name="Normal 3" xfId="2"/>
    <cellStyle name="Normal 3 2" xfId="7"/>
    <cellStyle name="Normal 3 3" xfId="6"/>
    <cellStyle name="Normal 3 4" xfId="5"/>
    <cellStyle name="Normal 4" xfId="4"/>
    <cellStyle name="Normal 4 2" xfId="8"/>
  </cellStyles>
  <dxfs count="2">
    <dxf>
      <fill>
        <patternFill>
          <bgColor rgb="FFFFFF00"/>
        </patternFill>
      </fill>
    </dxf>
    <dxf>
      <fill>
        <patternFill>
          <bgColor rgb="FFFFFF00"/>
        </patternFill>
      </fill>
    </dxf>
  </dxfs>
  <tableStyles count="0" defaultTableStyle="TableStyleMedium2" defaultPivotStyle="PivotStyleLight16"/>
  <colors>
    <mruColors>
      <color rgb="FF0000CC"/>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8"/>
  <sheetViews>
    <sheetView tabSelected="1" zoomScaleNormal="100" zoomScaleSheetLayoutView="100" workbookViewId="0">
      <selection activeCell="A85" sqref="A85:XFD85"/>
    </sheetView>
  </sheetViews>
  <sheetFormatPr defaultColWidth="9.140625" defaultRowHeight="18" customHeight="1" x14ac:dyDescent="0.2"/>
  <cols>
    <col min="1" max="1" width="11.28515625" style="3" customWidth="1"/>
    <col min="2" max="2" width="30.42578125" style="3" customWidth="1"/>
    <col min="3" max="3" width="35" style="3" bestFit="1" customWidth="1"/>
    <col min="4" max="6" width="4.7109375" style="1" customWidth="1"/>
    <col min="7" max="7" width="2.140625" style="1" customWidth="1"/>
    <col min="8" max="8" width="11.28515625" style="2" customWidth="1"/>
    <col min="9" max="9" width="30.42578125" style="3" customWidth="1"/>
    <col min="10" max="10" width="29.28515625" style="2" customWidth="1"/>
    <col min="11" max="11" width="6"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61" t="s">
        <v>157</v>
      </c>
      <c r="B1" s="161"/>
      <c r="C1" s="161"/>
      <c r="D1" s="161"/>
      <c r="E1" s="161"/>
      <c r="F1" s="161"/>
      <c r="G1" s="161"/>
      <c r="H1" s="161"/>
      <c r="I1" s="161"/>
      <c r="J1" s="161"/>
      <c r="K1" s="161"/>
      <c r="L1" s="161"/>
      <c r="M1" s="161"/>
    </row>
    <row r="2" spans="1:15" s="43" customFormat="1" ht="18" customHeight="1" thickBot="1" x14ac:dyDescent="0.3">
      <c r="A2" s="39" t="s">
        <v>0</v>
      </c>
      <c r="B2" s="40"/>
      <c r="C2" s="40"/>
      <c r="D2" s="162" t="s">
        <v>1</v>
      </c>
      <c r="E2" s="163"/>
      <c r="F2" s="163"/>
      <c r="G2" s="163"/>
      <c r="H2" s="58"/>
      <c r="I2" s="41"/>
      <c r="J2" s="57" t="s">
        <v>2</v>
      </c>
      <c r="K2" s="164"/>
      <c r="L2" s="165"/>
      <c r="M2" s="165"/>
      <c r="N2" s="42"/>
    </row>
    <row r="3" spans="1:15" s="43" customFormat="1" ht="18" customHeight="1" thickBot="1" x14ac:dyDescent="0.3">
      <c r="A3" s="39" t="s">
        <v>3</v>
      </c>
      <c r="B3" s="40"/>
      <c r="C3" s="40"/>
      <c r="D3" s="166" t="s">
        <v>4</v>
      </c>
      <c r="E3" s="167"/>
      <c r="F3" s="167"/>
      <c r="G3" s="167"/>
      <c r="H3" s="59"/>
      <c r="I3" s="44"/>
      <c r="J3" s="57" t="s">
        <v>5</v>
      </c>
      <c r="K3" s="168">
        <f ca="1">NOW()</f>
        <v>42522.336729282404</v>
      </c>
      <c r="L3" s="168"/>
      <c r="M3" s="168"/>
      <c r="N3" s="42"/>
    </row>
    <row r="4" spans="1:15" s="103" customFormat="1" ht="15.75" customHeight="1" x14ac:dyDescent="0.25">
      <c r="A4" t="s">
        <v>158</v>
      </c>
      <c r="D4" s="104"/>
      <c r="E4" s="105"/>
      <c r="F4" s="104"/>
      <c r="K4" s="104"/>
      <c r="L4" s="104"/>
      <c r="M4" s="104"/>
      <c r="N4" s="104"/>
      <c r="O4" s="106"/>
    </row>
    <row r="5" spans="1:15" s="33" customFormat="1" ht="18" customHeight="1" x14ac:dyDescent="0.2">
      <c r="A5" s="89" t="s">
        <v>18</v>
      </c>
      <c r="B5" s="46"/>
      <c r="C5" s="46"/>
      <c r="D5" s="98"/>
      <c r="E5" s="98"/>
      <c r="F5" s="92"/>
      <c r="G5" s="78"/>
      <c r="H5" s="77" t="s">
        <v>98</v>
      </c>
      <c r="I5" s="81"/>
      <c r="J5" s="77"/>
      <c r="K5" s="98"/>
      <c r="L5" s="98"/>
      <c r="M5" s="92"/>
      <c r="N5" s="78"/>
      <c r="O5" s="32"/>
    </row>
    <row r="6" spans="1:15" s="33" customFormat="1" ht="18" customHeight="1" x14ac:dyDescent="0.2">
      <c r="A6" s="65" t="s">
        <v>19</v>
      </c>
      <c r="B6" s="65" t="s">
        <v>20</v>
      </c>
      <c r="C6" s="81"/>
      <c r="D6" s="93">
        <f>SUM(D7:D8)</f>
        <v>6</v>
      </c>
      <c r="E6" s="94" t="s">
        <v>7</v>
      </c>
      <c r="F6" s="98" t="s">
        <v>21</v>
      </c>
      <c r="G6" s="78"/>
      <c r="H6" s="89" t="s">
        <v>22</v>
      </c>
      <c r="I6" s="84"/>
      <c r="J6" s="79"/>
      <c r="K6" s="98">
        <f>SUM(K7:K44)</f>
        <v>68</v>
      </c>
      <c r="L6" s="98" t="s">
        <v>7</v>
      </c>
      <c r="M6" s="98" t="s">
        <v>21</v>
      </c>
      <c r="N6" s="78"/>
      <c r="O6" s="32"/>
    </row>
    <row r="7" spans="1:15" s="33" customFormat="1" ht="18" customHeight="1" x14ac:dyDescent="0.2">
      <c r="A7" s="86" t="str">
        <f t="shared" ref="A7:F7" si="0">IF(ISBLANK(A60)=TRUE,"",A60)</f>
        <v>ENGL 101</v>
      </c>
      <c r="B7" s="97" t="str">
        <f t="shared" si="0"/>
        <v>Compostion I (SGR 1)</v>
      </c>
      <c r="C7" s="97" t="str">
        <f t="shared" si="0"/>
        <v>F/S/Su</v>
      </c>
      <c r="D7" s="100">
        <f t="shared" si="0"/>
        <v>3</v>
      </c>
      <c r="E7" s="100" t="str">
        <f t="shared" si="0"/>
        <v/>
      </c>
      <c r="F7" s="100" t="str">
        <f t="shared" si="0"/>
        <v/>
      </c>
      <c r="G7" s="78"/>
      <c r="H7" s="130" t="str">
        <f>IF(ISBLANK(H70)=TRUE,"",H70)</f>
        <v>ABS 205</v>
      </c>
      <c r="I7" s="130" t="str">
        <f>IF(ISBLANK(I70)=TRUE,"",I70)</f>
        <v>Biotechnology in Ag and Medicine</v>
      </c>
      <c r="J7" s="131" t="str">
        <f>IF(ISBLANK(J70)=TRUE,"",J70)</f>
        <v>Spring only</v>
      </c>
      <c r="K7" s="132">
        <f>IF(ISBLANK(K70)=TRUE,"",K70)</f>
        <v>2</v>
      </c>
      <c r="L7" s="132" t="str">
        <f>IF(ISBLANK(L71)=TRUE,"",L71)</f>
        <v/>
      </c>
      <c r="M7" s="132" t="str">
        <f>IF(ISBLANK(M71)=TRUE,"",M71)</f>
        <v/>
      </c>
      <c r="N7" s="78"/>
      <c r="O7" s="32"/>
    </row>
    <row r="8" spans="1:15" s="33" customFormat="1" ht="18" customHeight="1" x14ac:dyDescent="0.2">
      <c r="A8" s="97" t="str">
        <f>IF(ISBLANK(H71)=TRUE,"",H71)</f>
        <v>ENGL 201</v>
      </c>
      <c r="B8" s="97" t="str">
        <f>IF(ISBLANK(I71)=TRUE,"",I71)</f>
        <v>Composition II (SGR 1)</v>
      </c>
      <c r="C8" s="97" t="str">
        <f>IF(ISBLANK(J71)=TRUE,"",J71)</f>
        <v>F/S/Su</v>
      </c>
      <c r="D8" s="100">
        <f>IF(ISBLANK(K71)=TRUE,"",K71)</f>
        <v>3</v>
      </c>
      <c r="E8" s="100" t="str">
        <f>IF(ISBLANK(E71)=TRUE,"",E71)</f>
        <v/>
      </c>
      <c r="F8" s="100" t="str">
        <f>IF(ISBLANK(F71)=TRUE,"",F71)</f>
        <v/>
      </c>
      <c r="G8" s="78"/>
      <c r="H8" s="130" t="str">
        <f t="shared" ref="H8:M9" si="1">IF(ISBLANK(A65)=TRUE,"",A65)</f>
        <v>BIOL 202</v>
      </c>
      <c r="I8" s="130" t="str">
        <f t="shared" si="1"/>
        <v>Genetics and Organismal Biology</v>
      </c>
      <c r="J8" s="131" t="str">
        <f t="shared" si="1"/>
        <v>Fall semester only; Prereq: BIOL 103 or 153, CHEM 114-114L</v>
      </c>
      <c r="K8" s="132">
        <f t="shared" si="1"/>
        <v>4</v>
      </c>
      <c r="L8" s="132" t="str">
        <f t="shared" si="1"/>
        <v/>
      </c>
      <c r="M8" s="132" t="str">
        <f t="shared" si="1"/>
        <v/>
      </c>
      <c r="N8" s="78"/>
      <c r="O8" s="32"/>
    </row>
    <row r="9" spans="1:15" s="33" customFormat="1" ht="18" customHeight="1" x14ac:dyDescent="0.2">
      <c r="A9" s="80"/>
      <c r="B9" s="80"/>
      <c r="C9" s="79"/>
      <c r="D9" s="92"/>
      <c r="E9" s="92"/>
      <c r="F9" s="92"/>
      <c r="G9" s="78"/>
      <c r="H9" s="130" t="str">
        <f t="shared" si="1"/>
        <v>BIOL 202L</v>
      </c>
      <c r="I9" s="130" t="str">
        <f t="shared" si="1"/>
        <v>Genetics and Organismal Biology Lab</v>
      </c>
      <c r="J9" s="131" t="str">
        <f t="shared" si="1"/>
        <v>Fall semester only</v>
      </c>
      <c r="K9" s="132">
        <f t="shared" si="1"/>
        <v>0</v>
      </c>
      <c r="L9" s="132" t="str">
        <f t="shared" si="1"/>
        <v/>
      </c>
      <c r="M9" s="132" t="str">
        <f t="shared" si="1"/>
        <v/>
      </c>
      <c r="N9" s="78"/>
      <c r="O9" s="32"/>
    </row>
    <row r="10" spans="1:15" s="33" customFormat="1" ht="18" customHeight="1" x14ac:dyDescent="0.2">
      <c r="A10" s="65" t="s">
        <v>23</v>
      </c>
      <c r="B10" s="65" t="s">
        <v>24</v>
      </c>
      <c r="C10" s="77"/>
      <c r="D10" s="93">
        <f>D11</f>
        <v>3</v>
      </c>
      <c r="E10" s="94"/>
      <c r="F10" s="92"/>
      <c r="G10" s="78"/>
      <c r="H10" s="130" t="str">
        <f t="shared" ref="H10:M11" si="2">IF(ISBLANK(H65)=TRUE,"",H65)</f>
        <v>BIOL 204</v>
      </c>
      <c r="I10" s="130" t="str">
        <f t="shared" si="2"/>
        <v>Genetics and Cellular Biology</v>
      </c>
      <c r="J10" s="131" t="str">
        <f t="shared" si="2"/>
        <v>Spring only; Prereq: BIOL 202</v>
      </c>
      <c r="K10" s="132">
        <f t="shared" si="2"/>
        <v>3</v>
      </c>
      <c r="L10" s="132" t="str">
        <f t="shared" si="2"/>
        <v/>
      </c>
      <c r="M10" s="132" t="str">
        <f t="shared" si="2"/>
        <v/>
      </c>
      <c r="N10" s="78"/>
      <c r="O10" s="32"/>
    </row>
    <row r="11" spans="1:15" s="33" customFormat="1" ht="18" customHeight="1" x14ac:dyDescent="0.2">
      <c r="A11" s="97" t="str">
        <f>IF(ISBLANK(H59)=TRUE,"",H59)</f>
        <v>SPCM 101</v>
      </c>
      <c r="B11" s="97" t="str">
        <f t="shared" ref="B11:F11" si="3">IF(ISBLANK(I59)=TRUE,"",I59)</f>
        <v>Introduction to Speech (SGR 2)</v>
      </c>
      <c r="C11" s="97" t="str">
        <f t="shared" si="3"/>
        <v>F/S/Su</v>
      </c>
      <c r="D11" s="100">
        <f t="shared" si="3"/>
        <v>3</v>
      </c>
      <c r="E11" s="100" t="str">
        <f t="shared" si="3"/>
        <v/>
      </c>
      <c r="F11" s="100" t="str">
        <f t="shared" si="3"/>
        <v/>
      </c>
      <c r="G11" s="83"/>
      <c r="H11" s="130" t="str">
        <f t="shared" si="2"/>
        <v>BIOL 204L</v>
      </c>
      <c r="I11" s="130" t="str">
        <f t="shared" si="2"/>
        <v>Genetics and Cellular Biology Lab</v>
      </c>
      <c r="J11" s="131" t="str">
        <f t="shared" si="2"/>
        <v>Spring only</v>
      </c>
      <c r="K11" s="132">
        <f t="shared" si="2"/>
        <v>1</v>
      </c>
      <c r="L11" s="132" t="str">
        <f t="shared" si="2"/>
        <v/>
      </c>
      <c r="M11" s="132" t="str">
        <f t="shared" si="2"/>
        <v/>
      </c>
      <c r="N11" s="78"/>
      <c r="O11" s="32"/>
    </row>
    <row r="12" spans="1:15" s="33" customFormat="1" ht="18" customHeight="1" x14ac:dyDescent="0.2">
      <c r="A12" s="80"/>
      <c r="B12" s="80"/>
      <c r="C12" s="79"/>
      <c r="D12" s="92"/>
      <c r="E12" s="92"/>
      <c r="F12" s="92"/>
      <c r="G12" s="78"/>
      <c r="H12" s="130" t="str">
        <f t="shared" ref="H12:M13" si="4">IF(ISBLANK(A58)=TRUE,"",A58)</f>
        <v>CHEM 112</v>
      </c>
      <c r="I12" s="130" t="str">
        <f t="shared" si="4"/>
        <v>General Chemistry I</v>
      </c>
      <c r="J12" s="131" t="str">
        <f t="shared" si="4"/>
        <v>F/S/Su (coreq. MATH 102 or higher placement)</v>
      </c>
      <c r="K12" s="132">
        <f t="shared" si="4"/>
        <v>3</v>
      </c>
      <c r="L12" s="132" t="str">
        <f t="shared" si="4"/>
        <v/>
      </c>
      <c r="M12" s="132" t="str">
        <f t="shared" si="4"/>
        <v/>
      </c>
      <c r="N12" s="78"/>
      <c r="O12" s="32"/>
    </row>
    <row r="13" spans="1:15" s="33" customFormat="1" ht="18" customHeight="1" x14ac:dyDescent="0.2">
      <c r="A13" s="65" t="s">
        <v>25</v>
      </c>
      <c r="B13" s="65" t="s">
        <v>26</v>
      </c>
      <c r="C13" s="46"/>
      <c r="D13" s="93">
        <f>SUM(D14:D15)</f>
        <v>6</v>
      </c>
      <c r="E13" s="94"/>
      <c r="F13" s="92"/>
      <c r="G13" s="78"/>
      <c r="H13" s="130" t="str">
        <f t="shared" si="4"/>
        <v>CHEM 112L</v>
      </c>
      <c r="I13" s="130" t="str">
        <f t="shared" si="4"/>
        <v>General Chemistry I Lab</v>
      </c>
      <c r="J13" s="131" t="str">
        <f t="shared" si="4"/>
        <v>F/S/Su</v>
      </c>
      <c r="K13" s="132">
        <f t="shared" si="4"/>
        <v>1</v>
      </c>
      <c r="L13" s="132" t="str">
        <f t="shared" si="4"/>
        <v/>
      </c>
      <c r="M13" s="132" t="str">
        <f t="shared" si="4"/>
        <v/>
      </c>
      <c r="N13" s="78"/>
      <c r="O13" s="32"/>
    </row>
    <row r="14" spans="1:15" s="33" customFormat="1" ht="18" customHeight="1" x14ac:dyDescent="0.2">
      <c r="A14" s="97" t="str">
        <f>IF(ISBLANK(H60)=TRUE,"",H60)</f>
        <v>SGR3</v>
      </c>
      <c r="B14" s="97" t="str">
        <f t="shared" ref="B14:F14" si="5">IF(ISBLANK(I60)=TRUE,"",I60)</f>
        <v>Social Sciences/Diversity</v>
      </c>
      <c r="C14" s="97" t="str">
        <f t="shared" si="5"/>
        <v>See list in catalog</v>
      </c>
      <c r="D14" s="100">
        <f t="shared" si="5"/>
        <v>3</v>
      </c>
      <c r="E14" s="100" t="str">
        <f t="shared" si="5"/>
        <v/>
      </c>
      <c r="F14" s="100" t="str">
        <f t="shared" si="5"/>
        <v/>
      </c>
      <c r="G14" s="78"/>
      <c r="H14" s="130" t="str">
        <f t="shared" ref="H14:M14" si="6">IF(ISBLANK(H57)=TRUE,"",H57)</f>
        <v>CHEM 114</v>
      </c>
      <c r="I14" s="130" t="str">
        <f t="shared" si="6"/>
        <v>General Chemistry II</v>
      </c>
      <c r="J14" s="131" t="str">
        <f t="shared" si="6"/>
        <v>F/S/Su (Pre-req Chem 112)</v>
      </c>
      <c r="K14" s="132">
        <f t="shared" si="6"/>
        <v>3</v>
      </c>
      <c r="L14" s="132" t="str">
        <f t="shared" si="6"/>
        <v/>
      </c>
      <c r="M14" s="132" t="str">
        <f t="shared" si="6"/>
        <v/>
      </c>
      <c r="N14" s="78"/>
      <c r="O14" s="32"/>
    </row>
    <row r="15" spans="1:15" s="33" customFormat="1" ht="18" customHeight="1" x14ac:dyDescent="0.2">
      <c r="A15" s="97" t="str">
        <f t="shared" ref="A15:F15" si="7">IF(ISBLANK(A61)=TRUE,"",A61)</f>
        <v>SGR 3</v>
      </c>
      <c r="B15" s="97" t="str">
        <f t="shared" si="7"/>
        <v>Social Sciences/Diversity</v>
      </c>
      <c r="C15" s="97" t="str">
        <f t="shared" si="7"/>
        <v>See list in catalog</v>
      </c>
      <c r="D15" s="100">
        <f t="shared" si="7"/>
        <v>3</v>
      </c>
      <c r="E15" s="100" t="str">
        <f t="shared" si="7"/>
        <v/>
      </c>
      <c r="F15" s="100" t="str">
        <f t="shared" si="7"/>
        <v/>
      </c>
      <c r="G15" s="78"/>
      <c r="H15" s="130" t="str">
        <f t="shared" ref="H15:M15" si="8">IF(ISBLANK(H58)=TRUE,"",H58)</f>
        <v>CHEM 114L</v>
      </c>
      <c r="I15" s="130" t="str">
        <f t="shared" si="8"/>
        <v>General Chemistry II Lab</v>
      </c>
      <c r="J15" s="131" t="str">
        <f t="shared" si="8"/>
        <v>F/S/Su</v>
      </c>
      <c r="K15" s="132">
        <f t="shared" si="8"/>
        <v>1</v>
      </c>
      <c r="L15" s="132" t="str">
        <f t="shared" si="8"/>
        <v/>
      </c>
      <c r="M15" s="132" t="str">
        <f t="shared" si="8"/>
        <v/>
      </c>
      <c r="N15" s="78"/>
      <c r="O15" s="32"/>
    </row>
    <row r="16" spans="1:15" s="33" customFormat="1" ht="18" customHeight="1" x14ac:dyDescent="0.2">
      <c r="A16" s="80"/>
      <c r="B16" s="80"/>
      <c r="C16" s="79"/>
      <c r="D16" s="92"/>
      <c r="E16" s="92"/>
      <c r="F16" s="92"/>
      <c r="G16" s="78"/>
      <c r="H16" s="130" t="str">
        <f t="shared" ref="H16:M17" si="9">IF(ISBLANK(A67)=TRUE,"",A67)</f>
        <v>CHEM 326</v>
      </c>
      <c r="I16" s="130" t="str">
        <f t="shared" si="9"/>
        <v>Organic Chemistry I</v>
      </c>
      <c r="J16" s="131" t="str">
        <f t="shared" si="9"/>
        <v>Fall only (if you only want 2 sciences, hold off on Chem); Prereq: CHEM 114</v>
      </c>
      <c r="K16" s="132">
        <f t="shared" si="9"/>
        <v>3</v>
      </c>
      <c r="L16" s="132" t="str">
        <f t="shared" si="9"/>
        <v/>
      </c>
      <c r="M16" s="132" t="str">
        <f t="shared" si="9"/>
        <v/>
      </c>
      <c r="N16" s="78"/>
      <c r="O16" s="32"/>
    </row>
    <row r="17" spans="1:21" s="33" customFormat="1" ht="18" customHeight="1" x14ac:dyDescent="0.2">
      <c r="A17" s="65" t="s">
        <v>27</v>
      </c>
      <c r="B17" s="65" t="s">
        <v>28</v>
      </c>
      <c r="C17" s="46"/>
      <c r="D17" s="93">
        <f>SUM(D18:D19)</f>
        <v>6</v>
      </c>
      <c r="E17" s="94"/>
      <c r="F17" s="92"/>
      <c r="G17" s="78"/>
      <c r="H17" s="130" t="str">
        <f t="shared" si="9"/>
        <v>CHEM 326L</v>
      </c>
      <c r="I17" s="130" t="str">
        <f t="shared" si="9"/>
        <v>Organic Chemistry I Lab</v>
      </c>
      <c r="J17" s="131" t="str">
        <f t="shared" si="9"/>
        <v>Fall semester only</v>
      </c>
      <c r="K17" s="132">
        <f t="shared" si="9"/>
        <v>1</v>
      </c>
      <c r="L17" s="132" t="str">
        <f t="shared" si="9"/>
        <v/>
      </c>
      <c r="M17" s="132" t="str">
        <f t="shared" si="9"/>
        <v/>
      </c>
      <c r="N17" s="78"/>
      <c r="O17" s="32"/>
    </row>
    <row r="18" spans="1:21" s="33" customFormat="1" ht="18" customHeight="1" x14ac:dyDescent="0.2">
      <c r="A18" s="97" t="str">
        <f>IF(ISBLANK(H69)=TRUE,"",H69)</f>
        <v>SGR 4</v>
      </c>
      <c r="B18" s="97" t="str">
        <f t="shared" ref="B18:F18" si="10">IF(ISBLANK(I69)=TRUE,"",I69)</f>
        <v>Humanities and Arts/Diversity</v>
      </c>
      <c r="C18" s="97" t="str">
        <f t="shared" si="10"/>
        <v>Consider PHIL 220 or see catalog for list</v>
      </c>
      <c r="D18" s="100">
        <f t="shared" si="10"/>
        <v>3</v>
      </c>
      <c r="E18" s="100" t="str">
        <f t="shared" si="10"/>
        <v/>
      </c>
      <c r="F18" s="100" t="str">
        <f t="shared" si="10"/>
        <v/>
      </c>
      <c r="G18" s="78"/>
      <c r="H18" s="130" t="str">
        <f t="shared" ref="H18:M19" si="11">IF(ISBLANK(H67)=TRUE,"",H67)</f>
        <v>CHEM 328</v>
      </c>
      <c r="I18" s="130" t="str">
        <f t="shared" si="11"/>
        <v>Organic Chemistry II</v>
      </c>
      <c r="J18" s="131" t="str">
        <f t="shared" si="11"/>
        <v>Spring only; Prereq: CHEM 326</v>
      </c>
      <c r="K18" s="132">
        <f t="shared" si="11"/>
        <v>3</v>
      </c>
      <c r="L18" s="132" t="str">
        <f t="shared" si="11"/>
        <v/>
      </c>
      <c r="M18" s="132" t="str">
        <f t="shared" si="11"/>
        <v/>
      </c>
      <c r="N18" s="78"/>
      <c r="O18" s="32"/>
    </row>
    <row r="19" spans="1:21" s="33" customFormat="1" ht="18" customHeight="1" x14ac:dyDescent="0.2">
      <c r="A19" s="97" t="str">
        <f t="shared" ref="A19:F19" si="12">IF(ISBLANK(A71)=TRUE,"",A71)</f>
        <v>SGR 4</v>
      </c>
      <c r="B19" s="97" t="str">
        <f t="shared" si="12"/>
        <v>Humanities and Arts/Diversity</v>
      </c>
      <c r="C19" s="97" t="str">
        <f t="shared" si="12"/>
        <v>See list in catalog</v>
      </c>
      <c r="D19" s="100">
        <f t="shared" si="12"/>
        <v>3</v>
      </c>
      <c r="E19" s="100" t="str">
        <f t="shared" si="12"/>
        <v/>
      </c>
      <c r="F19" s="100" t="str">
        <f t="shared" si="12"/>
        <v/>
      </c>
      <c r="G19" s="78"/>
      <c r="H19" s="130" t="str">
        <f t="shared" si="11"/>
        <v xml:space="preserve">CHEM 328L </v>
      </c>
      <c r="I19" s="130" t="str">
        <f t="shared" si="11"/>
        <v>Organic Chemistry II Lab</v>
      </c>
      <c r="J19" s="131" t="str">
        <f t="shared" si="11"/>
        <v>Spring only</v>
      </c>
      <c r="K19" s="132">
        <f t="shared" si="11"/>
        <v>1</v>
      </c>
      <c r="L19" s="132" t="str">
        <f t="shared" si="11"/>
        <v/>
      </c>
      <c r="M19" s="132" t="str">
        <f t="shared" si="11"/>
        <v/>
      </c>
      <c r="N19" s="78"/>
      <c r="O19" s="32"/>
    </row>
    <row r="20" spans="1:21" s="33" customFormat="1" ht="18" customHeight="1" x14ac:dyDescent="0.2">
      <c r="A20" s="80"/>
      <c r="B20" s="80"/>
      <c r="C20" s="79"/>
      <c r="D20" s="92"/>
      <c r="E20" s="92"/>
      <c r="F20" s="92"/>
      <c r="G20" s="78"/>
      <c r="H20" s="130" t="str">
        <f t="shared" ref="H20:M20" si="13">IF(ISBLANK(A75)=TRUE,"",A75)</f>
        <v>CHEM 464</v>
      </c>
      <c r="I20" s="130" t="str">
        <f t="shared" si="13"/>
        <v>Biochemistry</v>
      </c>
      <c r="J20" s="131" t="str">
        <f t="shared" si="13"/>
        <v>Fall/Su semester only; Pre-req Chem 328.</v>
      </c>
      <c r="K20" s="132">
        <f t="shared" si="13"/>
        <v>3</v>
      </c>
      <c r="L20" s="132" t="str">
        <f t="shared" si="13"/>
        <v/>
      </c>
      <c r="M20" s="132" t="str">
        <f t="shared" si="13"/>
        <v/>
      </c>
      <c r="N20" s="78"/>
      <c r="O20" s="32"/>
    </row>
    <row r="21" spans="1:21" s="33" customFormat="1" ht="18" customHeight="1" x14ac:dyDescent="0.2">
      <c r="A21" s="65" t="s">
        <v>29</v>
      </c>
      <c r="B21" s="65" t="s">
        <v>30</v>
      </c>
      <c r="C21" s="77"/>
      <c r="D21" s="93">
        <f>D22</f>
        <v>4</v>
      </c>
      <c r="E21" s="94"/>
      <c r="F21" s="92"/>
      <c r="G21" s="78"/>
      <c r="H21" s="130" t="str">
        <f t="shared" ref="H21:M21" si="14">IF(ISBLANK(H77)=TRUE,"",H77)</f>
        <v>CHEM 466</v>
      </c>
      <c r="I21" s="130" t="str">
        <f t="shared" si="14"/>
        <v>Laboratory Methods- Biochemistry</v>
      </c>
      <c r="J21" s="131" t="str">
        <f t="shared" si="14"/>
        <v>Spring semester only; Prereq: CHEM 464</v>
      </c>
      <c r="K21" s="132">
        <f t="shared" si="14"/>
        <v>1</v>
      </c>
      <c r="L21" s="132" t="str">
        <f t="shared" si="14"/>
        <v/>
      </c>
      <c r="M21" s="132" t="str">
        <f t="shared" si="14"/>
        <v/>
      </c>
      <c r="N21" s="78"/>
      <c r="O21" s="32"/>
    </row>
    <row r="22" spans="1:21" s="33" customFormat="1" ht="18" customHeight="1" x14ac:dyDescent="0.2">
      <c r="A22" s="97" t="str">
        <f>IF(ISBLANK(A83)=TRUE,"",A83)</f>
        <v>MATH</v>
      </c>
      <c r="B22" s="159" t="str">
        <f>IF(ISBLANK(B83)=TRUE,"",B83)</f>
        <v>MATH 121/121L or MATH 123 (123L if placement requires)</v>
      </c>
      <c r="C22" s="160"/>
      <c r="D22" s="100">
        <v>4</v>
      </c>
      <c r="E22" s="100" t="str">
        <f>IF(ISBLANK(E61)=TRUE,"",E61)</f>
        <v/>
      </c>
      <c r="F22" s="100" t="str">
        <f>IF(ISBLANK(F61)=TRUE,"",F61)</f>
        <v/>
      </c>
      <c r="G22" s="78"/>
      <c r="H22" s="133" t="str">
        <f>IF(ISBLANK(H85)=TRUE,"",H85)</f>
        <v>ENGL 379</v>
      </c>
      <c r="I22" s="130" t="str">
        <f>IF(ISBLANK(I85)=TRUE,"",I85)</f>
        <v>Tech Writing (Biology &amp; Microbiology section)</v>
      </c>
      <c r="J22" s="131" t="str">
        <f>IF(ISBLANK(J85)=TRUE,"",J85)</f>
        <v>F/S/Su. ; Prereq: ENGL 101 or 283</v>
      </c>
      <c r="K22" s="132">
        <f>IF(ISBLANK(K85)=TRUE,"",K85)</f>
        <v>3</v>
      </c>
      <c r="L22" s="132" t="str">
        <f>IF(ISBLANK(L86)=TRUE,"",L86)</f>
        <v/>
      </c>
      <c r="M22" s="132" t="str">
        <f>IF(ISBLANK(M86)=TRUE,"",M86)</f>
        <v/>
      </c>
      <c r="N22" s="78"/>
      <c r="O22" s="32"/>
    </row>
    <row r="23" spans="1:21" s="33" customFormat="1" ht="18" customHeight="1" x14ac:dyDescent="0.2">
      <c r="A23" s="80"/>
      <c r="B23" s="80"/>
      <c r="C23" s="79"/>
      <c r="D23" s="92"/>
      <c r="E23" s="92"/>
      <c r="F23" s="92"/>
      <c r="G23" s="78"/>
      <c r="H23" s="130" t="str">
        <f t="shared" ref="H23:M24" si="15">IF(ISBLANK(A69)=TRUE,"",A69)</f>
        <v>MICR 233</v>
      </c>
      <c r="I23" s="130" t="str">
        <f t="shared" si="15"/>
        <v>Introductory Microbiology</v>
      </c>
      <c r="J23" s="131" t="str">
        <f t="shared" si="15"/>
        <v>Fall semester only; Prereq: BIOL 151 and 6 chem credits</v>
      </c>
      <c r="K23" s="132">
        <f t="shared" si="15"/>
        <v>4</v>
      </c>
      <c r="L23" s="132" t="str">
        <f t="shared" si="15"/>
        <v/>
      </c>
      <c r="M23" s="132" t="str">
        <f t="shared" si="15"/>
        <v/>
      </c>
      <c r="N23" s="78"/>
      <c r="O23" s="32"/>
    </row>
    <row r="24" spans="1:21" s="33" customFormat="1" ht="18" customHeight="1" x14ac:dyDescent="0.2">
      <c r="A24" s="65" t="s">
        <v>31</v>
      </c>
      <c r="B24" s="65" t="s">
        <v>32</v>
      </c>
      <c r="C24" s="77"/>
      <c r="D24" s="93">
        <f>SUM(D25:D26)</f>
        <v>8</v>
      </c>
      <c r="E24" s="94"/>
      <c r="F24" s="92"/>
      <c r="G24" s="78"/>
      <c r="H24" s="130" t="str">
        <f t="shared" si="15"/>
        <v>MICR 233L</v>
      </c>
      <c r="I24" s="130" t="str">
        <f t="shared" si="15"/>
        <v>Introductory Microbiology Lab</v>
      </c>
      <c r="J24" s="131" t="str">
        <f t="shared" si="15"/>
        <v>Fall semester only</v>
      </c>
      <c r="K24" s="132">
        <f t="shared" si="15"/>
        <v>0</v>
      </c>
      <c r="L24" s="132" t="str">
        <f t="shared" si="15"/>
        <v/>
      </c>
      <c r="M24" s="132" t="str">
        <f t="shared" si="15"/>
        <v/>
      </c>
      <c r="N24" s="78"/>
      <c r="O24" s="32"/>
    </row>
    <row r="25" spans="1:21" s="33" customFormat="1" ht="18" customHeight="1" x14ac:dyDescent="0.2">
      <c r="A25" s="97" t="str">
        <f t="shared" ref="A25:F25" si="16">IF(ISBLANK(A57)=TRUE,"",A57)</f>
        <v>BIOL 151/L</v>
      </c>
      <c r="B25" s="97" t="str">
        <f t="shared" si="16"/>
        <v>General Biology I and Lab</v>
      </c>
      <c r="C25" s="97" t="str">
        <f t="shared" si="16"/>
        <v>Fall semester only</v>
      </c>
      <c r="D25" s="100">
        <f t="shared" si="16"/>
        <v>4</v>
      </c>
      <c r="E25" s="100" t="str">
        <f t="shared" si="16"/>
        <v/>
      </c>
      <c r="F25" s="100" t="str">
        <f t="shared" si="16"/>
        <v/>
      </c>
      <c r="G25" s="78"/>
      <c r="H25" s="130" t="str">
        <f t="shared" ref="H25:M25" si="17">IF(ISBLANK(A85)=TRUE,"",A85)</f>
        <v>MICR 438L</v>
      </c>
      <c r="I25" s="130" t="str">
        <f t="shared" si="17"/>
        <v>Techniques in Molecular Biology Lab</v>
      </c>
      <c r="J25" s="131" t="str">
        <f t="shared" si="17"/>
        <v>Fall semester only; Prereq: MICR 448 or concurrent</v>
      </c>
      <c r="K25" s="132">
        <f t="shared" si="17"/>
        <v>2</v>
      </c>
      <c r="L25" s="132" t="str">
        <f t="shared" si="17"/>
        <v/>
      </c>
      <c r="M25" s="132" t="str">
        <f t="shared" si="17"/>
        <v/>
      </c>
      <c r="N25" s="80"/>
      <c r="O25" s="32"/>
    </row>
    <row r="26" spans="1:21" s="33" customFormat="1" ht="18" customHeight="1" x14ac:dyDescent="0.2">
      <c r="A26" s="97" t="str">
        <f>IF(ISBLANK(H56)=TRUE,"",H56)</f>
        <v>BIOL 153/L</v>
      </c>
      <c r="B26" s="97" t="str">
        <f t="shared" ref="B26:F26" si="18">IF(ISBLANK(I56)=TRUE,"",I56)</f>
        <v>General Biology II and Lab</v>
      </c>
      <c r="C26" s="97" t="str">
        <f t="shared" si="18"/>
        <v>Spring only (Biol 151, AP credit, or B in Biol 101)</v>
      </c>
      <c r="D26" s="100">
        <f t="shared" si="18"/>
        <v>4</v>
      </c>
      <c r="E26" s="100" t="str">
        <f t="shared" si="18"/>
        <v/>
      </c>
      <c r="F26" s="100" t="str">
        <f t="shared" si="18"/>
        <v/>
      </c>
      <c r="G26" s="78"/>
      <c r="H26" s="130" t="str">
        <f t="shared" ref="H26:M26" si="19">IF(ISBLANK(A84)=TRUE,"",A84)</f>
        <v>MICR 448</v>
      </c>
      <c r="I26" s="130" t="str">
        <f t="shared" si="19"/>
        <v>Molecular and Microbial Genetics</v>
      </c>
      <c r="J26" s="131" t="str">
        <f t="shared" si="19"/>
        <v>Fall semester only.; Prereq: BIOL 204 or 371</v>
      </c>
      <c r="K26" s="132">
        <f t="shared" si="19"/>
        <v>4</v>
      </c>
      <c r="L26" s="132" t="str">
        <f t="shared" si="19"/>
        <v/>
      </c>
      <c r="M26" s="132" t="str">
        <f t="shared" si="19"/>
        <v/>
      </c>
      <c r="N26" s="78"/>
      <c r="O26" s="32"/>
    </row>
    <row r="27" spans="1:21" s="33" customFormat="1" ht="18" customHeight="1" x14ac:dyDescent="0.2">
      <c r="A27" s="80"/>
      <c r="B27" s="80"/>
      <c r="C27" s="77"/>
      <c r="D27" s="99"/>
      <c r="E27" s="99"/>
      <c r="F27" s="99"/>
      <c r="G27" s="78"/>
      <c r="H27" s="130" t="str">
        <f t="shared" ref="H27:M27" si="20">IF(ISBLANK(A78)=TRUE,"",A78)</f>
        <v>MICR 450</v>
      </c>
      <c r="I27" s="130" t="str">
        <f t="shared" si="20"/>
        <v>Applied Microbiology &amp; Biotechnology</v>
      </c>
      <c r="J27" s="131" t="str">
        <f t="shared" si="20"/>
        <v>Fall only; Prereq: MICR 233-233L</v>
      </c>
      <c r="K27" s="132">
        <f t="shared" si="20"/>
        <v>3</v>
      </c>
      <c r="L27" s="132" t="str">
        <f t="shared" si="20"/>
        <v/>
      </c>
      <c r="M27" s="132" t="str">
        <f t="shared" si="20"/>
        <v/>
      </c>
      <c r="N27" s="78"/>
      <c r="O27" s="32"/>
      <c r="S27" s="35"/>
      <c r="T27" s="35"/>
      <c r="U27" s="34"/>
    </row>
    <row r="28" spans="1:21" s="33" customFormat="1" ht="19.5" customHeight="1" x14ac:dyDescent="0.2">
      <c r="A28" s="89" t="s">
        <v>33</v>
      </c>
      <c r="B28" s="46"/>
      <c r="C28" s="84"/>
      <c r="D28" s="98"/>
      <c r="E28" s="98"/>
      <c r="F28" s="92"/>
      <c r="G28" s="78"/>
      <c r="H28" s="130" t="str">
        <f t="shared" ref="H28:M29" si="21">IF(ISBLANK(A76)=TRUE,"",A76)</f>
        <v>PHYS 111</v>
      </c>
      <c r="I28" s="130" t="str">
        <f t="shared" si="21"/>
        <v>Introduction to Physics I</v>
      </c>
      <c r="J28" s="131" t="str">
        <f t="shared" si="21"/>
        <v>Prereq: MATH 102 or higher</v>
      </c>
      <c r="K28" s="132">
        <f t="shared" si="21"/>
        <v>4</v>
      </c>
      <c r="L28" s="132" t="str">
        <f t="shared" si="21"/>
        <v/>
      </c>
      <c r="M28" s="132" t="str">
        <f t="shared" si="21"/>
        <v/>
      </c>
      <c r="N28" s="78"/>
      <c r="O28" s="32"/>
    </row>
    <row r="29" spans="1:21" s="33" customFormat="1" ht="18" customHeight="1" x14ac:dyDescent="0.2">
      <c r="A29" s="65" t="s">
        <v>34</v>
      </c>
      <c r="B29" s="65" t="s">
        <v>122</v>
      </c>
      <c r="C29" s="157"/>
      <c r="D29" s="36">
        <f>D30</f>
        <v>2</v>
      </c>
      <c r="E29" s="37"/>
      <c r="F29" s="95"/>
      <c r="G29" s="78"/>
      <c r="H29" s="130" t="str">
        <f t="shared" si="21"/>
        <v>PHYS 111L</v>
      </c>
      <c r="I29" s="130" t="str">
        <f t="shared" si="21"/>
        <v>Introduction to Physics I Lab</v>
      </c>
      <c r="J29" s="131" t="str">
        <f t="shared" si="21"/>
        <v/>
      </c>
      <c r="K29" s="132">
        <f t="shared" si="21"/>
        <v>0</v>
      </c>
      <c r="L29" s="132" t="str">
        <f t="shared" si="21"/>
        <v/>
      </c>
      <c r="M29" s="132" t="str">
        <f t="shared" si="21"/>
        <v/>
      </c>
      <c r="N29" s="78"/>
      <c r="O29" s="32"/>
    </row>
    <row r="30" spans="1:21" s="33" customFormat="1" ht="18" customHeight="1" x14ac:dyDescent="0.2">
      <c r="A30" s="67" t="str">
        <f t="shared" ref="A30:F30" si="22">IF(ISBLANK(A56)=TRUE,"",A56)</f>
        <v>BIOL 109</v>
      </c>
      <c r="B30" s="67" t="str">
        <f t="shared" si="22"/>
        <v>First Year Seminar (IGR 1)</v>
      </c>
      <c r="C30" s="67" t="str">
        <f t="shared" si="22"/>
        <v>Fall semester only</v>
      </c>
      <c r="D30" s="71">
        <f t="shared" si="22"/>
        <v>2</v>
      </c>
      <c r="E30" s="71" t="str">
        <f t="shared" si="22"/>
        <v/>
      </c>
      <c r="F30" s="71" t="str">
        <f t="shared" si="22"/>
        <v/>
      </c>
      <c r="G30" s="78"/>
      <c r="H30" s="130" t="str">
        <f>IF(ISBLANK(H74)=TRUE,"",H74)</f>
        <v>PHYS 113</v>
      </c>
      <c r="I30" s="130" t="str">
        <f t="shared" ref="I30:M30" si="23">IF(ISBLANK(I74)=TRUE,"",I74)</f>
        <v xml:space="preserve">Introduction to Physics II </v>
      </c>
      <c r="J30" s="131" t="str">
        <f t="shared" si="23"/>
        <v>Prereq: PHYS 111</v>
      </c>
      <c r="K30" s="132">
        <f t="shared" si="23"/>
        <v>4</v>
      </c>
      <c r="L30" s="132" t="str">
        <f t="shared" si="23"/>
        <v/>
      </c>
      <c r="M30" s="132" t="str">
        <f t="shared" si="23"/>
        <v/>
      </c>
      <c r="N30" s="78"/>
      <c r="O30" s="32"/>
    </row>
    <row r="31" spans="1:21" s="33" customFormat="1" ht="18" customHeight="1" x14ac:dyDescent="0.2">
      <c r="A31" s="82"/>
      <c r="B31" s="82"/>
      <c r="C31" s="87"/>
      <c r="D31" s="95"/>
      <c r="E31" s="95"/>
      <c r="F31" s="95"/>
      <c r="G31" s="78"/>
      <c r="H31" s="130" t="str">
        <f t="shared" ref="H31:M31" si="24">IF(ISBLANK(H75)=TRUE,"",H75)</f>
        <v>PHYS 113L</v>
      </c>
      <c r="I31" s="130" t="str">
        <f t="shared" si="24"/>
        <v>Introduction to Physics II Lab</v>
      </c>
      <c r="J31" s="131" t="str">
        <f t="shared" si="24"/>
        <v/>
      </c>
      <c r="K31" s="132">
        <f t="shared" si="24"/>
        <v>0</v>
      </c>
      <c r="L31" s="132" t="str">
        <f t="shared" si="24"/>
        <v/>
      </c>
      <c r="M31" s="132" t="str">
        <f t="shared" si="24"/>
        <v/>
      </c>
      <c r="N31" s="78"/>
      <c r="O31" s="32"/>
    </row>
    <row r="32" spans="1:21" s="33" customFormat="1" ht="18" customHeight="1" x14ac:dyDescent="0.2">
      <c r="A32" s="65" t="s">
        <v>36</v>
      </c>
      <c r="B32" s="91" t="s">
        <v>119</v>
      </c>
      <c r="C32" s="88"/>
      <c r="D32" s="36">
        <f>D33</f>
        <v>4</v>
      </c>
      <c r="E32" s="37"/>
      <c r="F32" s="95"/>
      <c r="G32" s="78"/>
      <c r="H32" s="130" t="str">
        <f t="shared" ref="H32:M32" si="25">IF(ISBLANK(H76)=TRUE,"",H76)</f>
        <v>STAT 281</v>
      </c>
      <c r="I32" s="130" t="str">
        <f t="shared" si="25"/>
        <v>Introduction to Statistics</v>
      </c>
      <c r="J32" s="131" t="str">
        <f t="shared" si="25"/>
        <v>F/S/Su; Prereq: MATH 102 or higher</v>
      </c>
      <c r="K32" s="132">
        <f t="shared" si="25"/>
        <v>3</v>
      </c>
      <c r="L32" s="132" t="str">
        <f t="shared" si="25"/>
        <v/>
      </c>
      <c r="M32" s="132" t="str">
        <f t="shared" si="25"/>
        <v/>
      </c>
      <c r="N32" s="78"/>
      <c r="O32" s="32"/>
    </row>
    <row r="33" spans="1:15" s="33" customFormat="1" ht="18" customHeight="1" x14ac:dyDescent="0.2">
      <c r="A33" s="126" t="str">
        <f t="shared" ref="A33:F33" si="26">IF(ISBLANK(A74)=TRUE,"",A74)</f>
        <v>BIOL/PHIL 383</v>
      </c>
      <c r="B33" s="126" t="str">
        <f t="shared" si="26"/>
        <v>Bioethics (IGR 2)</v>
      </c>
      <c r="C33" s="126" t="str">
        <f t="shared" si="26"/>
        <v/>
      </c>
      <c r="D33" s="127">
        <f t="shared" si="26"/>
        <v>4</v>
      </c>
      <c r="E33" s="127" t="str">
        <f t="shared" si="26"/>
        <v/>
      </c>
      <c r="F33" s="127" t="str">
        <f t="shared" si="26"/>
        <v/>
      </c>
      <c r="G33" s="78"/>
      <c r="H33" s="130" t="str">
        <f>IF(ISBLANK(H84)=TRUE,"",H84)</f>
        <v>STAT 435</v>
      </c>
      <c r="I33" s="130" t="str">
        <f t="shared" ref="I33:M33" si="27">IF(ISBLANK(I84)=TRUE,"",I84)</f>
        <v>Applied Bioinformatics</v>
      </c>
      <c r="J33" s="131" t="str">
        <f t="shared" si="27"/>
        <v>Spring semester only; Prereq: STAT 281</v>
      </c>
      <c r="K33" s="132">
        <f t="shared" si="27"/>
        <v>3</v>
      </c>
      <c r="L33" s="132" t="str">
        <f t="shared" si="27"/>
        <v/>
      </c>
      <c r="M33" s="132" t="str">
        <f t="shared" si="27"/>
        <v/>
      </c>
      <c r="N33" s="78"/>
      <c r="O33" s="32"/>
    </row>
    <row r="34" spans="1:15" s="33" customFormat="1" ht="18" customHeight="1" x14ac:dyDescent="0.2">
      <c r="A34" s="101" t="s">
        <v>120</v>
      </c>
      <c r="B34" s="82"/>
      <c r="C34" s="87"/>
      <c r="D34" s="95"/>
      <c r="E34" s="95"/>
      <c r="F34" s="95"/>
      <c r="G34" s="78"/>
      <c r="H34" s="33" t="s">
        <v>174</v>
      </c>
      <c r="K34" s="92">
        <v>3</v>
      </c>
      <c r="N34" s="78"/>
      <c r="O34" s="32"/>
    </row>
    <row r="35" spans="1:15" s="33" customFormat="1" ht="18" customHeight="1" x14ac:dyDescent="0.2">
      <c r="A35" s="89" t="s">
        <v>37</v>
      </c>
      <c r="B35" s="46"/>
      <c r="C35" s="88"/>
      <c r="D35" s="36">
        <f>D36</f>
        <v>4</v>
      </c>
      <c r="E35" s="37"/>
      <c r="F35" s="95"/>
      <c r="G35" s="78"/>
      <c r="H35" s="169" t="s">
        <v>173</v>
      </c>
      <c r="I35" s="170"/>
      <c r="J35" s="171"/>
      <c r="K35" s="140"/>
      <c r="L35" s="140"/>
      <c r="M35" s="137"/>
      <c r="N35" s="78"/>
      <c r="O35" s="32"/>
    </row>
    <row r="36" spans="1:15" s="33" customFormat="1" ht="18" customHeight="1" x14ac:dyDescent="0.2">
      <c r="A36" s="68" t="str">
        <f t="shared" ref="A36:F36" si="28">IF(ISBLANK(A74)=TRUE,"",A74)</f>
        <v>BIOL/PHIL 383</v>
      </c>
      <c r="B36" s="68" t="str">
        <f t="shared" si="28"/>
        <v>Bioethics (IGR 2)</v>
      </c>
      <c r="C36" s="68" t="str">
        <f t="shared" si="28"/>
        <v/>
      </c>
      <c r="D36" s="72">
        <f t="shared" si="28"/>
        <v>4</v>
      </c>
      <c r="E36" s="72" t="str">
        <f t="shared" si="28"/>
        <v/>
      </c>
      <c r="F36" s="72" t="str">
        <f t="shared" si="28"/>
        <v/>
      </c>
      <c r="G36" s="136"/>
      <c r="H36" s="172"/>
      <c r="I36" s="173"/>
      <c r="J36" s="174"/>
      <c r="K36" s="141"/>
      <c r="L36" s="141"/>
      <c r="M36" s="138"/>
      <c r="N36" s="78"/>
      <c r="O36" s="32"/>
    </row>
    <row r="37" spans="1:15" s="33" customFormat="1" ht="18" customHeight="1" x14ac:dyDescent="0.2">
      <c r="A37" s="82"/>
      <c r="B37" s="82"/>
      <c r="C37" s="87"/>
      <c r="D37" s="95"/>
      <c r="E37" s="95"/>
      <c r="F37" s="95"/>
      <c r="G37" s="136"/>
      <c r="H37" s="175"/>
      <c r="I37" s="176"/>
      <c r="J37" s="177"/>
      <c r="K37" s="142"/>
      <c r="L37" s="142"/>
      <c r="M37" s="139"/>
      <c r="N37" s="78"/>
      <c r="O37" s="32"/>
    </row>
    <row r="38" spans="1:15" s="33" customFormat="1" ht="18" customHeight="1" x14ac:dyDescent="0.2">
      <c r="A38" s="89" t="s">
        <v>38</v>
      </c>
      <c r="B38" s="46"/>
      <c r="C38" s="88"/>
      <c r="D38" s="50">
        <f>D39</f>
        <v>3</v>
      </c>
      <c r="E38" s="51"/>
      <c r="F38" s="95"/>
      <c r="G38" s="92"/>
      <c r="H38" s="2" t="s">
        <v>176</v>
      </c>
      <c r="I38" s="3"/>
      <c r="J38" s="2"/>
      <c r="K38" s="1">
        <v>3</v>
      </c>
      <c r="L38" s="1"/>
      <c r="M38" s="1"/>
      <c r="N38" s="78"/>
      <c r="O38" s="32"/>
    </row>
    <row r="39" spans="1:15" s="33" customFormat="1" ht="18" customHeight="1" x14ac:dyDescent="0.2">
      <c r="A39" s="69" t="str">
        <f>IF(ISBLANK(H85)=TRUE,"",H85)</f>
        <v>ENGL 379</v>
      </c>
      <c r="B39" s="69" t="str">
        <f t="shared" ref="B39:F39" si="29">IF(ISBLANK(I85)=TRUE,"",I85)</f>
        <v>Tech Writing (Biology &amp; Microbiology section)</v>
      </c>
      <c r="C39" s="69" t="str">
        <f t="shared" si="29"/>
        <v>F/S/Su. ; Prereq: ENGL 101 or 283</v>
      </c>
      <c r="D39" s="73">
        <f t="shared" si="29"/>
        <v>3</v>
      </c>
      <c r="E39" s="73" t="str">
        <f t="shared" si="29"/>
        <v/>
      </c>
      <c r="F39" s="73" t="str">
        <f t="shared" si="29"/>
        <v/>
      </c>
      <c r="G39" s="78"/>
      <c r="H39" s="178" t="s">
        <v>175</v>
      </c>
      <c r="I39" s="179"/>
      <c r="J39" s="180"/>
      <c r="K39" s="135"/>
      <c r="L39" s="135"/>
      <c r="M39" s="135"/>
      <c r="N39" s="78"/>
      <c r="O39" s="32"/>
    </row>
    <row r="40" spans="1:15" ht="18" customHeight="1" x14ac:dyDescent="0.2">
      <c r="H40" s="181"/>
      <c r="I40" s="182"/>
      <c r="J40" s="183"/>
      <c r="K40" s="143"/>
      <c r="L40" s="143"/>
      <c r="M40" s="143"/>
    </row>
    <row r="41" spans="1:15" ht="18" customHeight="1" x14ac:dyDescent="0.2">
      <c r="A41" s="23" t="s">
        <v>13</v>
      </c>
      <c r="B41" s="64"/>
      <c r="C41" s="27" t="s">
        <v>15</v>
      </c>
      <c r="D41" s="74"/>
      <c r="H41" s="181"/>
      <c r="I41" s="182"/>
      <c r="J41" s="183"/>
      <c r="K41" s="144"/>
      <c r="L41" s="144"/>
      <c r="M41" s="144"/>
    </row>
    <row r="42" spans="1:15" ht="18" customHeight="1" x14ac:dyDescent="0.2">
      <c r="A42" s="26" t="s">
        <v>14</v>
      </c>
      <c r="B42" s="26"/>
      <c r="C42" s="30" t="s">
        <v>94</v>
      </c>
      <c r="D42" s="75"/>
      <c r="H42" s="184"/>
      <c r="I42" s="185"/>
      <c r="J42" s="186"/>
      <c r="K42" s="145"/>
      <c r="L42" s="145"/>
      <c r="M42" s="145"/>
    </row>
    <row r="43" spans="1:15" ht="18" customHeight="1" x14ac:dyDescent="0.2">
      <c r="A43" s="28" t="s">
        <v>16</v>
      </c>
      <c r="B43" s="29"/>
      <c r="C43" s="2"/>
      <c r="H43" s="79" t="s">
        <v>178</v>
      </c>
      <c r="I43" s="80"/>
      <c r="J43" s="79"/>
      <c r="K43" s="92"/>
      <c r="L43" s="92"/>
      <c r="M43" s="92"/>
    </row>
    <row r="44" spans="1:15" ht="18" customHeight="1" x14ac:dyDescent="0.2">
      <c r="B44" s="134"/>
      <c r="C44" s="2"/>
      <c r="H44" s="146" t="s">
        <v>177</v>
      </c>
      <c r="I44" s="147"/>
      <c r="J44" s="148"/>
      <c r="K44" s="149">
        <v>2</v>
      </c>
      <c r="L44" s="149"/>
      <c r="M44" s="149"/>
    </row>
    <row r="46" spans="1:15" ht="18" customHeight="1" x14ac:dyDescent="0.2">
      <c r="H46" s="88" t="s">
        <v>35</v>
      </c>
      <c r="I46" s="53"/>
      <c r="J46" s="88"/>
      <c r="K46" s="36"/>
      <c r="L46" s="37"/>
      <c r="M46" s="95"/>
      <c r="N46" s="3"/>
      <c r="O46" s="3"/>
    </row>
    <row r="47" spans="1:15" s="31" customFormat="1" ht="18" customHeight="1" x14ac:dyDescent="0.25">
      <c r="A47" s="80"/>
      <c r="B47" s="80"/>
      <c r="C47" s="80"/>
      <c r="D47" s="92"/>
      <c r="E47" s="92"/>
      <c r="F47" s="92"/>
      <c r="G47" s="129"/>
      <c r="H47" s="76" t="str">
        <f>IF(ISBLANK(A86)=TRUE,"",A86)</f>
        <v>Electives</v>
      </c>
      <c r="I47" s="76" t="str">
        <f>IF(ISBLANK(B86)=TRUE,"",B86)</f>
        <v/>
      </c>
      <c r="J47" s="76" t="str">
        <f>IF(ISBLANK(C86)=TRUE,"",C86)</f>
        <v/>
      </c>
      <c r="K47" s="151">
        <v>13</v>
      </c>
      <c r="L47" s="151" t="str">
        <f>IF(ISBLANK(E86)=TRUE,"",E86)</f>
        <v/>
      </c>
      <c r="M47" s="150" t="str">
        <f>IF(ISBLANK(F86)=TRUE,"",F86)</f>
        <v/>
      </c>
    </row>
    <row r="48" spans="1:15" s="31" customFormat="1" ht="15.75" customHeight="1" x14ac:dyDescent="0.25">
      <c r="A48" s="80"/>
      <c r="B48" s="80"/>
      <c r="C48" s="80"/>
      <c r="D48" s="92"/>
      <c r="E48" s="92"/>
      <c r="F48" s="92"/>
      <c r="G48" s="128"/>
      <c r="H48" s="2"/>
      <c r="I48" s="3"/>
      <c r="J48" s="2" t="s">
        <v>39</v>
      </c>
      <c r="K48" s="90">
        <f>D6+D10+D13+D17+D21+D24+D29+D32+K6+K47</f>
        <v>120</v>
      </c>
      <c r="L48" s="1"/>
      <c r="M48" s="1"/>
    </row>
    <row r="49" spans="1:21" s="31" customFormat="1" ht="15.75" customHeight="1" x14ac:dyDescent="0.25">
      <c r="A49" s="129"/>
      <c r="B49" s="129"/>
      <c r="C49" s="129"/>
      <c r="D49" s="129"/>
      <c r="E49" s="129"/>
      <c r="F49" s="129"/>
      <c r="G49" s="128"/>
    </row>
    <row r="50" spans="1:21" ht="18.75" customHeight="1" x14ac:dyDescent="0.25">
      <c r="A50" s="129"/>
      <c r="B50" s="129"/>
      <c r="D50" s="129"/>
      <c r="E50" s="129"/>
      <c r="F50" s="129" t="s">
        <v>17</v>
      </c>
      <c r="G50" s="102"/>
      <c r="H50" s="31"/>
      <c r="I50" s="31"/>
      <c r="J50" s="31"/>
      <c r="K50" s="31"/>
      <c r="L50" s="31"/>
      <c r="M50" s="31"/>
      <c r="N50" s="3"/>
      <c r="O50" s="3"/>
    </row>
    <row r="51" spans="1:21" ht="18" customHeight="1" x14ac:dyDescent="0.25">
      <c r="A51" s="158" t="str">
        <f>A1</f>
        <v>Bachelor of Science in Biotechnology  (Fall 2016)</v>
      </c>
      <c r="B51" s="158"/>
      <c r="C51" s="158"/>
      <c r="D51" s="158"/>
      <c r="E51" s="158"/>
      <c r="F51" s="158"/>
      <c r="G51" s="158"/>
      <c r="H51" s="158"/>
      <c r="I51" s="158"/>
      <c r="J51" s="158"/>
      <c r="K51" s="158"/>
      <c r="L51" s="158"/>
      <c r="M51" s="158"/>
      <c r="N51" s="7"/>
    </row>
    <row r="52" spans="1:21" ht="18" customHeight="1" x14ac:dyDescent="0.25">
      <c r="A52" s="107" t="s">
        <v>0</v>
      </c>
      <c r="B52" s="108"/>
      <c r="C52" s="158" t="s">
        <v>123</v>
      </c>
      <c r="D52" s="158"/>
      <c r="E52" s="158"/>
      <c r="F52" s="158"/>
      <c r="G52" s="158"/>
      <c r="H52" s="158"/>
      <c r="I52" s="158"/>
      <c r="N52" s="4"/>
    </row>
    <row r="53" spans="1:21" ht="18" customHeight="1" x14ac:dyDescent="0.25">
      <c r="A53" s="109" t="s">
        <v>1</v>
      </c>
      <c r="B53" s="110"/>
      <c r="C53" s="102"/>
      <c r="D53" s="117"/>
      <c r="E53" s="117"/>
      <c r="F53" s="117"/>
      <c r="H53" s="3"/>
      <c r="J53" s="3"/>
      <c r="N53" s="4"/>
    </row>
    <row r="54" spans="1:21" ht="18" customHeight="1" x14ac:dyDescent="0.25">
      <c r="B54" s="1"/>
      <c r="C54" s="1"/>
      <c r="H54" s="129"/>
      <c r="I54" s="129"/>
      <c r="J54" s="129"/>
      <c r="K54" s="129"/>
      <c r="L54" s="129"/>
      <c r="M54" s="129"/>
    </row>
    <row r="55" spans="1:21" ht="18" customHeight="1" x14ac:dyDescent="0.2">
      <c r="A55" s="48" t="s">
        <v>111</v>
      </c>
      <c r="B55" s="6"/>
      <c r="C55" s="66" t="s">
        <v>110</v>
      </c>
      <c r="D55" s="66" t="s">
        <v>6</v>
      </c>
      <c r="E55" s="66" t="s">
        <v>7</v>
      </c>
      <c r="F55" s="66" t="s">
        <v>21</v>
      </c>
      <c r="H55" s="8" t="s">
        <v>112</v>
      </c>
      <c r="I55" s="5"/>
      <c r="J55" s="8" t="s">
        <v>110</v>
      </c>
      <c r="K55" s="66" t="s">
        <v>6</v>
      </c>
      <c r="L55" s="66" t="s">
        <v>7</v>
      </c>
      <c r="M55" s="66" t="s">
        <v>21</v>
      </c>
    </row>
    <row r="56" spans="1:21" ht="18" customHeight="1" x14ac:dyDescent="0.2">
      <c r="A56" s="96" t="s">
        <v>40</v>
      </c>
      <c r="B56" s="96" t="s">
        <v>8</v>
      </c>
      <c r="C56" s="112" t="s">
        <v>41</v>
      </c>
      <c r="D56" s="9">
        <v>2</v>
      </c>
      <c r="E56" s="9"/>
      <c r="F56" s="9"/>
      <c r="H56" s="16" t="s">
        <v>165</v>
      </c>
      <c r="I56" s="16" t="s">
        <v>166</v>
      </c>
      <c r="J56" s="112" t="s">
        <v>90</v>
      </c>
      <c r="K56" s="9">
        <v>4</v>
      </c>
      <c r="L56" s="9"/>
      <c r="M56" s="9"/>
    </row>
    <row r="57" spans="1:21" ht="18" customHeight="1" x14ac:dyDescent="0.2">
      <c r="A57" s="16" t="s">
        <v>163</v>
      </c>
      <c r="B57" s="16" t="s">
        <v>164</v>
      </c>
      <c r="C57" s="113" t="s">
        <v>41</v>
      </c>
      <c r="D57" s="9">
        <v>4</v>
      </c>
      <c r="E57" s="9"/>
      <c r="F57" s="9"/>
      <c r="H57" s="16" t="s">
        <v>48</v>
      </c>
      <c r="I57" s="16" t="s">
        <v>167</v>
      </c>
      <c r="J57" s="112" t="s">
        <v>91</v>
      </c>
      <c r="K57" s="9">
        <v>3</v>
      </c>
      <c r="L57" s="9"/>
      <c r="M57" s="9"/>
    </row>
    <row r="58" spans="1:21" ht="18" customHeight="1" x14ac:dyDescent="0.2">
      <c r="A58" s="16" t="s">
        <v>42</v>
      </c>
      <c r="B58" s="16" t="s">
        <v>43</v>
      </c>
      <c r="C58" s="112" t="s">
        <v>121</v>
      </c>
      <c r="D58" s="9">
        <v>3</v>
      </c>
      <c r="E58" s="9"/>
      <c r="F58" s="9"/>
      <c r="H58" s="16" t="s">
        <v>49</v>
      </c>
      <c r="I58" s="16" t="s">
        <v>50</v>
      </c>
      <c r="J58" s="112" t="s">
        <v>46</v>
      </c>
      <c r="K58" s="9">
        <v>1</v>
      </c>
      <c r="L58" s="9"/>
      <c r="M58" s="9"/>
    </row>
    <row r="59" spans="1:21" ht="18" customHeight="1" x14ac:dyDescent="0.2">
      <c r="A59" s="16" t="s">
        <v>44</v>
      </c>
      <c r="B59" s="16" t="s">
        <v>45</v>
      </c>
      <c r="C59" s="112" t="s">
        <v>46</v>
      </c>
      <c r="D59" s="9">
        <v>1</v>
      </c>
      <c r="E59" s="9"/>
      <c r="F59" s="9"/>
      <c r="H59" s="16" t="s">
        <v>10</v>
      </c>
      <c r="I59" s="16" t="s">
        <v>51</v>
      </c>
      <c r="J59" s="112" t="s">
        <v>46</v>
      </c>
      <c r="K59" s="9">
        <v>3</v>
      </c>
      <c r="L59" s="9"/>
      <c r="M59" s="9"/>
    </row>
    <row r="60" spans="1:21" ht="18" customHeight="1" x14ac:dyDescent="0.2">
      <c r="A60" s="16" t="s">
        <v>9</v>
      </c>
      <c r="B60" s="16" t="s">
        <v>47</v>
      </c>
      <c r="C60" s="112" t="s">
        <v>46</v>
      </c>
      <c r="D60" s="9">
        <v>3</v>
      </c>
      <c r="E60" s="9"/>
      <c r="F60" s="9"/>
      <c r="H60" s="16" t="s">
        <v>160</v>
      </c>
      <c r="I60" s="16" t="s">
        <v>159</v>
      </c>
      <c r="J60" s="112" t="s">
        <v>101</v>
      </c>
      <c r="K60" s="9">
        <v>3</v>
      </c>
      <c r="L60" s="9"/>
      <c r="M60" s="9"/>
    </row>
    <row r="61" spans="1:21" s="2" customFormat="1" ht="18" customHeight="1" x14ac:dyDescent="0.2">
      <c r="A61" s="6" t="s">
        <v>87</v>
      </c>
      <c r="B61" s="76" t="s">
        <v>159</v>
      </c>
      <c r="C61" s="112" t="s">
        <v>101</v>
      </c>
      <c r="D61" s="9">
        <v>3</v>
      </c>
      <c r="E61" s="9"/>
      <c r="F61" s="9"/>
      <c r="G61" s="1"/>
      <c r="H61" s="16"/>
      <c r="I61" s="16"/>
      <c r="J61" s="16"/>
      <c r="K61" s="9"/>
      <c r="L61" s="9"/>
      <c r="M61" s="9"/>
      <c r="N61" s="1"/>
      <c r="P61" s="3"/>
      <c r="Q61" s="3"/>
      <c r="R61" s="3"/>
      <c r="S61" s="3"/>
      <c r="T61" s="3"/>
      <c r="U61" s="3"/>
    </row>
    <row r="62" spans="1:21" ht="18" customHeight="1" x14ac:dyDescent="0.2">
      <c r="A62" s="11"/>
      <c r="B62" s="11"/>
      <c r="C62" s="12"/>
      <c r="D62" s="13">
        <f>SUM(D56:D61)</f>
        <v>16</v>
      </c>
      <c r="H62" s="11"/>
      <c r="I62" s="11"/>
      <c r="J62" s="12"/>
      <c r="K62" s="13">
        <f>SUM(K56:K61)</f>
        <v>14</v>
      </c>
      <c r="L62" s="152"/>
      <c r="M62" s="20"/>
      <c r="N62" s="3"/>
    </row>
    <row r="63" spans="1:21" ht="18" customHeight="1" x14ac:dyDescent="0.2">
      <c r="C63" s="2"/>
      <c r="I63" s="62" t="s">
        <v>86</v>
      </c>
      <c r="J63" s="63" t="s">
        <v>88</v>
      </c>
    </row>
    <row r="64" spans="1:21" ht="18" customHeight="1" x14ac:dyDescent="0.2">
      <c r="A64" s="154" t="s">
        <v>114</v>
      </c>
      <c r="B64" s="155"/>
      <c r="C64" s="14"/>
      <c r="D64" s="15"/>
      <c r="E64" s="15"/>
      <c r="F64" s="15"/>
      <c r="H64" s="156" t="s">
        <v>113</v>
      </c>
      <c r="I64" s="155"/>
      <c r="J64" s="14"/>
      <c r="K64" s="15"/>
      <c r="L64" s="15"/>
      <c r="M64" s="15"/>
    </row>
    <row r="65" spans="1:17" ht="18" customHeight="1" x14ac:dyDescent="0.2">
      <c r="A65" s="6" t="s">
        <v>53</v>
      </c>
      <c r="B65" s="45" t="s">
        <v>54</v>
      </c>
      <c r="C65" s="114" t="s">
        <v>124</v>
      </c>
      <c r="D65" s="9">
        <v>4</v>
      </c>
      <c r="E65" s="9"/>
      <c r="F65" s="9"/>
      <c r="H65" s="16" t="s">
        <v>64</v>
      </c>
      <c r="I65" s="38" t="s">
        <v>68</v>
      </c>
      <c r="J65" s="112" t="s">
        <v>125</v>
      </c>
      <c r="K65" s="10">
        <v>3</v>
      </c>
      <c r="L65" s="9"/>
      <c r="M65" s="9"/>
    </row>
    <row r="66" spans="1:17" ht="19.5" customHeight="1" x14ac:dyDescent="0.2">
      <c r="A66" s="16" t="s">
        <v>55</v>
      </c>
      <c r="B66" s="16" t="s">
        <v>168</v>
      </c>
      <c r="C66" s="114" t="s">
        <v>41</v>
      </c>
      <c r="D66" s="9">
        <v>0</v>
      </c>
      <c r="E66" s="9"/>
      <c r="F66" s="9"/>
      <c r="H66" s="16" t="s">
        <v>65</v>
      </c>
      <c r="I66" s="38" t="s">
        <v>69</v>
      </c>
      <c r="J66" s="112" t="s">
        <v>52</v>
      </c>
      <c r="K66" s="10">
        <v>1</v>
      </c>
      <c r="L66" s="9"/>
      <c r="M66" s="9"/>
    </row>
    <row r="67" spans="1:17" ht="15.75" customHeight="1" x14ac:dyDescent="0.2">
      <c r="A67" s="16" t="s">
        <v>56</v>
      </c>
      <c r="B67" s="16" t="s">
        <v>57</v>
      </c>
      <c r="C67" s="114" t="s">
        <v>126</v>
      </c>
      <c r="D67" s="9">
        <v>3</v>
      </c>
      <c r="E67" s="9"/>
      <c r="F67" s="9"/>
      <c r="H67" s="16" t="s">
        <v>66</v>
      </c>
      <c r="I67" s="38" t="s">
        <v>96</v>
      </c>
      <c r="J67" s="112" t="s">
        <v>127</v>
      </c>
      <c r="K67" s="10">
        <v>3</v>
      </c>
      <c r="L67" s="9"/>
      <c r="M67" s="9"/>
    </row>
    <row r="68" spans="1:17" ht="18" customHeight="1" x14ac:dyDescent="0.2">
      <c r="A68" s="16" t="s">
        <v>58</v>
      </c>
      <c r="B68" s="16" t="s">
        <v>59</v>
      </c>
      <c r="C68" s="114" t="s">
        <v>41</v>
      </c>
      <c r="D68" s="9">
        <v>1</v>
      </c>
      <c r="E68" s="9"/>
      <c r="F68" s="9"/>
      <c r="H68" s="16" t="s">
        <v>67</v>
      </c>
      <c r="I68" s="38" t="s">
        <v>95</v>
      </c>
      <c r="J68" s="112" t="s">
        <v>52</v>
      </c>
      <c r="K68" s="9">
        <v>1</v>
      </c>
      <c r="L68" s="9"/>
      <c r="M68" s="9"/>
    </row>
    <row r="69" spans="1:17" ht="21.75" customHeight="1" x14ac:dyDescent="0.2">
      <c r="A69" s="16" t="s">
        <v>60</v>
      </c>
      <c r="B69" s="16" t="s">
        <v>61</v>
      </c>
      <c r="C69" s="114" t="s">
        <v>130</v>
      </c>
      <c r="D69" s="9">
        <v>4</v>
      </c>
      <c r="E69" s="9"/>
      <c r="F69" s="9"/>
      <c r="H69" s="52" t="s">
        <v>89</v>
      </c>
      <c r="I69" s="6" t="s">
        <v>161</v>
      </c>
      <c r="J69" s="116" t="s">
        <v>99</v>
      </c>
      <c r="K69" s="9">
        <v>3</v>
      </c>
      <c r="L69" s="9"/>
      <c r="M69" s="9"/>
    </row>
    <row r="70" spans="1:17" ht="18" customHeight="1" x14ac:dyDescent="0.2">
      <c r="A70" s="76" t="s">
        <v>62</v>
      </c>
      <c r="B70" s="76" t="s">
        <v>63</v>
      </c>
      <c r="C70" s="114" t="s">
        <v>41</v>
      </c>
      <c r="D70" s="9">
        <v>0</v>
      </c>
      <c r="E70" s="9"/>
      <c r="F70" s="9"/>
      <c r="G70" s="19"/>
      <c r="H70" s="16" t="s">
        <v>106</v>
      </c>
      <c r="I70" s="6" t="s">
        <v>108</v>
      </c>
      <c r="J70" s="112" t="s">
        <v>52</v>
      </c>
      <c r="K70" s="9">
        <v>2</v>
      </c>
      <c r="L70" s="9"/>
      <c r="M70" s="9"/>
    </row>
    <row r="71" spans="1:17" ht="18" customHeight="1" x14ac:dyDescent="0.2">
      <c r="A71" s="6" t="s">
        <v>89</v>
      </c>
      <c r="B71" s="6" t="s">
        <v>161</v>
      </c>
      <c r="C71" s="112" t="s">
        <v>101</v>
      </c>
      <c r="D71" s="9">
        <v>3</v>
      </c>
      <c r="E71" s="9"/>
      <c r="F71" s="9"/>
      <c r="H71" s="76" t="s">
        <v>11</v>
      </c>
      <c r="I71" s="76" t="s">
        <v>12</v>
      </c>
      <c r="J71" s="114" t="s">
        <v>46</v>
      </c>
      <c r="K71" s="22">
        <v>3</v>
      </c>
      <c r="L71" s="9"/>
      <c r="M71" s="9"/>
      <c r="N71" s="19"/>
    </row>
    <row r="72" spans="1:17" ht="18" customHeight="1" x14ac:dyDescent="0.2">
      <c r="B72" s="17"/>
      <c r="C72" s="18"/>
      <c r="D72" s="13">
        <f>SUM(D65:D71)</f>
        <v>15</v>
      </c>
      <c r="H72" s="70"/>
      <c r="I72" s="62" t="s">
        <v>70</v>
      </c>
      <c r="J72" s="63" t="s">
        <v>88</v>
      </c>
      <c r="K72" s="13">
        <f>SUM(K65:K71)</f>
        <v>16</v>
      </c>
      <c r="M72" s="20"/>
      <c r="Q72" s="2"/>
    </row>
    <row r="73" spans="1:17" ht="18" customHeight="1" x14ac:dyDescent="0.2">
      <c r="A73" s="154" t="s">
        <v>115</v>
      </c>
      <c r="B73" s="155"/>
      <c r="C73" s="14"/>
      <c r="D73" s="15"/>
      <c r="E73" s="15"/>
      <c r="F73" s="15"/>
      <c r="H73" s="156" t="s">
        <v>116</v>
      </c>
      <c r="I73" s="155"/>
      <c r="J73" s="14"/>
      <c r="K73" s="15"/>
      <c r="L73" s="15"/>
      <c r="M73" s="15"/>
    </row>
    <row r="74" spans="1:17" ht="18" customHeight="1" x14ac:dyDescent="0.2">
      <c r="A74" s="6" t="s">
        <v>156</v>
      </c>
      <c r="B74" s="38" t="s">
        <v>71</v>
      </c>
      <c r="C74" s="16"/>
      <c r="D74" s="9">
        <v>4</v>
      </c>
      <c r="E74" s="9"/>
      <c r="F74" s="9"/>
      <c r="H74" s="16" t="s">
        <v>78</v>
      </c>
      <c r="I74" s="6" t="s">
        <v>83</v>
      </c>
      <c r="J74" s="112" t="s">
        <v>134</v>
      </c>
      <c r="K74" s="9">
        <v>4</v>
      </c>
      <c r="L74" s="9"/>
      <c r="M74" s="9"/>
    </row>
    <row r="75" spans="1:17" ht="20.25" customHeight="1" x14ac:dyDescent="0.2">
      <c r="A75" s="76" t="s">
        <v>72</v>
      </c>
      <c r="B75" s="76" t="s">
        <v>92</v>
      </c>
      <c r="C75" s="111" t="s">
        <v>103</v>
      </c>
      <c r="D75" s="9">
        <v>3</v>
      </c>
      <c r="E75" s="9"/>
      <c r="F75" s="9"/>
      <c r="H75" s="85" t="s">
        <v>79</v>
      </c>
      <c r="I75" s="3" t="s">
        <v>82</v>
      </c>
      <c r="J75" s="112"/>
      <c r="K75" s="9">
        <v>0</v>
      </c>
      <c r="L75" s="22"/>
      <c r="M75" s="9"/>
      <c r="O75" s="1"/>
      <c r="P75" s="2"/>
    </row>
    <row r="76" spans="1:17" ht="16.5" customHeight="1" x14ac:dyDescent="0.2">
      <c r="A76" s="6" t="s">
        <v>73</v>
      </c>
      <c r="B76" s="6" t="s">
        <v>74</v>
      </c>
      <c r="C76" s="112" t="s">
        <v>133</v>
      </c>
      <c r="D76" s="9">
        <v>4</v>
      </c>
      <c r="E76" s="9"/>
      <c r="F76" s="9"/>
      <c r="G76" s="49"/>
      <c r="H76" s="85" t="s">
        <v>80</v>
      </c>
      <c r="I76" s="47" t="s">
        <v>84</v>
      </c>
      <c r="J76" s="112" t="s">
        <v>135</v>
      </c>
      <c r="K76" s="9">
        <v>3</v>
      </c>
      <c r="L76" s="9"/>
      <c r="M76" s="9"/>
    </row>
    <row r="77" spans="1:17" ht="19.5" customHeight="1" x14ac:dyDescent="0.2">
      <c r="A77" s="76" t="s">
        <v>75</v>
      </c>
      <c r="B77" s="76" t="s">
        <v>76</v>
      </c>
      <c r="C77" s="112"/>
      <c r="D77" s="9">
        <v>0</v>
      </c>
      <c r="E77" s="9"/>
      <c r="F77" s="9"/>
      <c r="G77" s="49"/>
      <c r="H77" s="52" t="s">
        <v>77</v>
      </c>
      <c r="I77" s="6" t="s">
        <v>172</v>
      </c>
      <c r="J77" s="111" t="s">
        <v>128</v>
      </c>
      <c r="K77" s="9">
        <v>1</v>
      </c>
      <c r="L77" s="10"/>
      <c r="M77" s="9"/>
    </row>
    <row r="78" spans="1:17" ht="18" customHeight="1" x14ac:dyDescent="0.2">
      <c r="A78" s="76" t="s">
        <v>104</v>
      </c>
      <c r="B78" s="76" t="s">
        <v>105</v>
      </c>
      <c r="C78" s="112" t="s">
        <v>132</v>
      </c>
      <c r="D78" s="9">
        <v>3</v>
      </c>
      <c r="E78" s="9"/>
      <c r="F78" s="9"/>
      <c r="H78" s="6" t="s">
        <v>180</v>
      </c>
      <c r="I78" s="6"/>
      <c r="J78" s="112" t="s">
        <v>109</v>
      </c>
      <c r="K78" s="9">
        <v>3</v>
      </c>
      <c r="L78" s="21"/>
      <c r="M78" s="22"/>
    </row>
    <row r="79" spans="1:17" ht="18" customHeight="1" x14ac:dyDescent="0.2">
      <c r="A79" s="85" t="s">
        <v>181</v>
      </c>
      <c r="B79" s="6" t="s">
        <v>182</v>
      </c>
      <c r="C79" s="112"/>
      <c r="D79" s="22">
        <v>2</v>
      </c>
      <c r="E79" s="9"/>
      <c r="F79" s="9"/>
      <c r="H79" s="6" t="s">
        <v>85</v>
      </c>
      <c r="I79" s="155"/>
      <c r="J79" s="112"/>
      <c r="K79" s="60">
        <v>3</v>
      </c>
      <c r="L79" s="10"/>
      <c r="M79" s="9"/>
    </row>
    <row r="80" spans="1:17" ht="18" customHeight="1" x14ac:dyDescent="0.2">
      <c r="A80" s="17"/>
      <c r="B80" s="80"/>
      <c r="C80" s="55"/>
      <c r="D80" s="13">
        <f>SUM(D74:D79)</f>
        <v>16</v>
      </c>
      <c r="K80" s="13">
        <f>SUM(K74:K79)</f>
        <v>14</v>
      </c>
    </row>
    <row r="81" spans="1:14" ht="18" customHeight="1" x14ac:dyDescent="0.2">
      <c r="B81" s="17"/>
      <c r="C81" s="2"/>
      <c r="I81" s="62" t="s">
        <v>70</v>
      </c>
      <c r="J81" s="63" t="s">
        <v>88</v>
      </c>
      <c r="N81" s="19"/>
    </row>
    <row r="82" spans="1:14" ht="18" customHeight="1" x14ac:dyDescent="0.2">
      <c r="A82" s="154" t="s">
        <v>117</v>
      </c>
      <c r="B82" s="155"/>
      <c r="C82" s="14"/>
      <c r="D82" s="15"/>
      <c r="E82" s="15"/>
      <c r="F82" s="15"/>
      <c r="H82" s="156" t="s">
        <v>118</v>
      </c>
      <c r="I82" s="155"/>
      <c r="J82" s="115"/>
      <c r="K82" s="15"/>
      <c r="L82" s="15"/>
      <c r="M82" s="15"/>
    </row>
    <row r="83" spans="1:14" ht="18" customHeight="1" x14ac:dyDescent="0.2">
      <c r="A83" s="76" t="s">
        <v>93</v>
      </c>
      <c r="B83" s="47" t="s">
        <v>162</v>
      </c>
      <c r="C83" s="112"/>
      <c r="D83" s="9">
        <v>4</v>
      </c>
      <c r="E83" s="9"/>
      <c r="F83" s="9"/>
      <c r="H83" s="76" t="s">
        <v>179</v>
      </c>
      <c r="J83" s="112" t="s">
        <v>102</v>
      </c>
      <c r="K83" s="9">
        <v>3</v>
      </c>
      <c r="L83" s="9"/>
      <c r="M83" s="9"/>
    </row>
    <row r="84" spans="1:14" ht="18.75" customHeight="1" x14ac:dyDescent="0.2">
      <c r="A84" s="76" t="s">
        <v>170</v>
      </c>
      <c r="B84" s="76" t="s">
        <v>97</v>
      </c>
      <c r="C84" s="112" t="s">
        <v>131</v>
      </c>
      <c r="D84" s="9">
        <v>4</v>
      </c>
      <c r="E84" s="9"/>
      <c r="F84" s="9"/>
      <c r="H84" s="85" t="s">
        <v>107</v>
      </c>
      <c r="I84" s="76" t="s">
        <v>169</v>
      </c>
      <c r="J84" s="112" t="s">
        <v>136</v>
      </c>
      <c r="K84" s="9">
        <v>3</v>
      </c>
      <c r="L84" s="9"/>
      <c r="M84" s="9"/>
    </row>
    <row r="85" spans="1:14" ht="19.5" customHeight="1" x14ac:dyDescent="0.2">
      <c r="A85" s="76" t="s">
        <v>100</v>
      </c>
      <c r="B85" s="56" t="s">
        <v>171</v>
      </c>
      <c r="C85" s="111" t="s">
        <v>183</v>
      </c>
      <c r="D85" s="9">
        <v>2</v>
      </c>
      <c r="E85" s="9"/>
      <c r="F85" s="9"/>
      <c r="H85" s="85" t="s">
        <v>81</v>
      </c>
      <c r="I85" s="76" t="s">
        <v>137</v>
      </c>
      <c r="J85" s="112" t="s">
        <v>129</v>
      </c>
      <c r="K85" s="9">
        <v>3</v>
      </c>
      <c r="L85" s="9"/>
      <c r="M85" s="9"/>
    </row>
    <row r="86" spans="1:14" ht="18" customHeight="1" x14ac:dyDescent="0.2">
      <c r="A86" s="6" t="s">
        <v>85</v>
      </c>
      <c r="B86" s="38"/>
      <c r="C86" s="16"/>
      <c r="D86" s="9">
        <v>5</v>
      </c>
      <c r="E86" s="9"/>
      <c r="F86" s="9"/>
      <c r="H86" s="85" t="s">
        <v>85</v>
      </c>
      <c r="I86" s="6"/>
      <c r="J86" s="112"/>
      <c r="K86" s="60">
        <v>5</v>
      </c>
      <c r="L86" s="9"/>
      <c r="M86" s="9"/>
      <c r="N86" s="3"/>
    </row>
    <row r="87" spans="1:14" ht="18" customHeight="1" x14ac:dyDescent="0.2">
      <c r="D87" s="13">
        <f>SUM(D83:D86)</f>
        <v>15</v>
      </c>
      <c r="H87" s="79"/>
      <c r="I87" s="80"/>
      <c r="K87" s="13">
        <f>SUM(K83:K86)</f>
        <v>14</v>
      </c>
      <c r="L87" s="49"/>
      <c r="M87" s="20"/>
    </row>
    <row r="88" spans="1:14" ht="18" customHeight="1" x14ac:dyDescent="0.25">
      <c r="C88" s="54" t="s">
        <v>17</v>
      </c>
      <c r="D88" s="24"/>
      <c r="E88" s="24"/>
      <c r="F88" s="24"/>
      <c r="J88" s="25" t="s">
        <v>39</v>
      </c>
      <c r="K88" s="61">
        <f>D62+K62+D72+K72+D80+K80+D87+K87</f>
        <v>120</v>
      </c>
      <c r="L88" s="153"/>
    </row>
  </sheetData>
  <mergeCells count="10">
    <mergeCell ref="A51:M51"/>
    <mergeCell ref="C52:I52"/>
    <mergeCell ref="B22:C22"/>
    <mergeCell ref="A1:M1"/>
    <mergeCell ref="D2:G2"/>
    <mergeCell ref="K2:M2"/>
    <mergeCell ref="D3:G3"/>
    <mergeCell ref="K3:M3"/>
    <mergeCell ref="H35:J37"/>
    <mergeCell ref="H39:J42"/>
  </mergeCells>
  <phoneticPr fontId="27" type="noConversion"/>
  <conditionalFormatting sqref="M74:M77 F76:F78 F67 M68:M71 F70:F71 M58:M61 F83:F86 M83:M87">
    <cfRule type="cellIs" dxfId="1" priority="2" operator="between">
      <formula>"F"</formula>
      <formula>"F"</formula>
    </cfRule>
  </conditionalFormatting>
  <conditionalFormatting sqref="M56 F75 F79:F80 M73 F68 M66:M67 F57:F61">
    <cfRule type="cellIs" dxfId="0" priority="1" operator="between">
      <formula>"D"</formula>
      <formula>"F"</formula>
    </cfRule>
  </conditionalFormatting>
  <printOptions horizontalCentered="1" verticalCentered="1"/>
  <pageMargins left="0.25" right="0.25" top="0.25" bottom="0.25" header="0.25" footer="0.25"/>
  <pageSetup scale="66" fitToHeight="2" orientation="landscape" r:id="rId1"/>
  <rowBreaks count="1" manualBreakCount="1">
    <brk id="50"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85" sqref="A85:XFD85"/>
    </sheetView>
  </sheetViews>
  <sheetFormatPr defaultRowHeight="15" x14ac:dyDescent="0.25"/>
  <cols>
    <col min="1" max="1" width="15.42578125" customWidth="1"/>
    <col min="2" max="2" width="57.140625" customWidth="1"/>
    <col min="3" max="3" width="9.140625" style="125"/>
  </cols>
  <sheetData>
    <row r="1" spans="1:3" ht="15.75" x14ac:dyDescent="0.25">
      <c r="A1" s="191" t="s">
        <v>138</v>
      </c>
      <c r="B1" s="191"/>
      <c r="C1" s="191"/>
    </row>
    <row r="2" spans="1:3" ht="9.75" customHeight="1" x14ac:dyDescent="0.25">
      <c r="A2" s="192"/>
      <c r="B2" s="192"/>
      <c r="C2" s="192"/>
    </row>
    <row r="3" spans="1:3" ht="45.75" customHeight="1" x14ac:dyDescent="0.25">
      <c r="A3" s="193" t="s">
        <v>139</v>
      </c>
      <c r="B3" s="193"/>
      <c r="C3" s="193"/>
    </row>
    <row r="4" spans="1:3" x14ac:dyDescent="0.25">
      <c r="A4" s="194"/>
      <c r="B4" s="194"/>
      <c r="C4" s="194"/>
    </row>
    <row r="5" spans="1:3" x14ac:dyDescent="0.25">
      <c r="A5" s="195" t="s">
        <v>140</v>
      </c>
      <c r="B5" s="195"/>
      <c r="C5" s="195"/>
    </row>
    <row r="6" spans="1:3" x14ac:dyDescent="0.25">
      <c r="A6" s="118" t="s">
        <v>141</v>
      </c>
      <c r="B6" s="118" t="s">
        <v>142</v>
      </c>
      <c r="C6" s="119" t="s">
        <v>143</v>
      </c>
    </row>
    <row r="7" spans="1:3" x14ac:dyDescent="0.25">
      <c r="A7" s="120" t="s">
        <v>184</v>
      </c>
      <c r="B7" s="120"/>
      <c r="C7" s="121"/>
    </row>
    <row r="8" spans="1:3" x14ac:dyDescent="0.25">
      <c r="A8" s="120"/>
      <c r="B8" s="120"/>
      <c r="C8" s="121"/>
    </row>
    <row r="9" spans="1:3" x14ac:dyDescent="0.25">
      <c r="A9" s="120"/>
      <c r="B9" s="120"/>
      <c r="C9" s="121"/>
    </row>
    <row r="10" spans="1:3" x14ac:dyDescent="0.25">
      <c r="A10" s="120"/>
      <c r="B10" s="120"/>
      <c r="C10" s="121"/>
    </row>
    <row r="11" spans="1:3" x14ac:dyDescent="0.25">
      <c r="A11" s="120"/>
      <c r="B11" s="120"/>
      <c r="C11" s="121"/>
    </row>
    <row r="12" spans="1:3" x14ac:dyDescent="0.25">
      <c r="A12" s="120"/>
      <c r="B12" s="120"/>
      <c r="C12" s="121"/>
    </row>
    <row r="13" spans="1:3" x14ac:dyDescent="0.25">
      <c r="A13" s="120"/>
      <c r="B13" s="120"/>
      <c r="C13" s="121"/>
    </row>
    <row r="14" spans="1:3" x14ac:dyDescent="0.25">
      <c r="A14" s="120"/>
      <c r="B14" s="120"/>
      <c r="C14" s="121"/>
    </row>
    <row r="15" spans="1:3" x14ac:dyDescent="0.25">
      <c r="A15" s="120"/>
      <c r="B15" s="120"/>
      <c r="C15" s="121"/>
    </row>
    <row r="17" spans="1:3" x14ac:dyDescent="0.25">
      <c r="A17" s="195" t="s">
        <v>144</v>
      </c>
      <c r="B17" s="195"/>
      <c r="C17" s="195"/>
    </row>
    <row r="18" spans="1:3" x14ac:dyDescent="0.25">
      <c r="A18" s="118" t="s">
        <v>141</v>
      </c>
      <c r="B18" s="118" t="s">
        <v>142</v>
      </c>
      <c r="C18" s="119" t="s">
        <v>143</v>
      </c>
    </row>
    <row r="19" spans="1:3" x14ac:dyDescent="0.25">
      <c r="A19" s="120" t="s">
        <v>145</v>
      </c>
      <c r="B19" s="120" t="s">
        <v>146</v>
      </c>
      <c r="C19" s="121">
        <v>2</v>
      </c>
    </row>
    <row r="20" spans="1:3" x14ac:dyDescent="0.25">
      <c r="A20" s="120" t="s">
        <v>147</v>
      </c>
      <c r="B20" s="120" t="s">
        <v>148</v>
      </c>
      <c r="C20" s="121">
        <v>2</v>
      </c>
    </row>
    <row r="21" spans="1:3" x14ac:dyDescent="0.25">
      <c r="A21" s="120" t="s">
        <v>149</v>
      </c>
      <c r="B21" s="120" t="s">
        <v>150</v>
      </c>
      <c r="C21" s="121">
        <v>1</v>
      </c>
    </row>
    <row r="22" spans="1:3" x14ac:dyDescent="0.25">
      <c r="A22" s="120" t="s">
        <v>151</v>
      </c>
      <c r="B22" s="120" t="s">
        <v>152</v>
      </c>
      <c r="C22" s="121">
        <v>1</v>
      </c>
    </row>
    <row r="24" spans="1:3" x14ac:dyDescent="0.25">
      <c r="A24" s="187" t="s">
        <v>153</v>
      </c>
      <c r="B24" s="187"/>
      <c r="C24" s="187"/>
    </row>
    <row r="25" spans="1:3" ht="121.5" customHeight="1" x14ac:dyDescent="0.25">
      <c r="A25" s="188" t="s">
        <v>154</v>
      </c>
      <c r="B25" s="189"/>
      <c r="C25" s="190"/>
    </row>
    <row r="26" spans="1:3" x14ac:dyDescent="0.25">
      <c r="A26" s="122" t="s">
        <v>155</v>
      </c>
      <c r="B26" s="123"/>
      <c r="C26" s="124"/>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C65353BB-BADF-41A7-AE12-1080CB7B8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Biotechnology</vt:lpstr>
      <vt:lpstr>Course Options - No Prereqs</vt:lpstr>
      <vt:lpstr>Biotechnology!Print_Area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2016-06-01T13:06:00Z</cp:lastPrinted>
  <dcterms:created xsi:type="dcterms:W3CDTF">2011-09-23T19:24:55Z</dcterms:created>
  <dcterms:modified xsi:type="dcterms:W3CDTF">2016-06-01T13:06:16Z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