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janell.hoffelt\Desktop\Academic Advising Guide Sheets 2016-2017\ABS\"/>
    </mc:Choice>
  </mc:AlternateContent>
  <bookViews>
    <workbookView xWindow="0" yWindow="0" windowWidth="9585" windowHeight="1665" tabRatio="933"/>
  </bookViews>
  <sheets>
    <sheet name="Biology - No Specialization" sheetId="12" r:id="rId1"/>
    <sheet name="Course Options - No Prereqs" sheetId="13" r:id="rId2"/>
  </sheets>
  <definedNames>
    <definedName name="_xlnm.Print_Area" localSheetId="0">'Biology - No Specialization'!$A$1:$M$87</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K84" i="12" l="1"/>
  <c r="D84" i="12"/>
  <c r="K78" i="12"/>
  <c r="D78" i="12"/>
  <c r="K68" i="12"/>
  <c r="D68" i="12"/>
  <c r="K58" i="12"/>
  <c r="D58" i="12"/>
  <c r="A31" i="12"/>
  <c r="A26" i="12"/>
  <c r="K13" i="12" l="1"/>
  <c r="K14" i="12"/>
  <c r="K15" i="12"/>
  <c r="K16" i="12"/>
  <c r="K7" i="12"/>
  <c r="K8" i="12"/>
  <c r="K9" i="12"/>
  <c r="K10" i="12"/>
  <c r="K21" i="12"/>
  <c r="K22" i="12"/>
  <c r="K11" i="12"/>
  <c r="K17" i="12"/>
  <c r="K18" i="12"/>
  <c r="K19" i="12"/>
  <c r="K20" i="12"/>
  <c r="K33" i="12"/>
  <c r="K34" i="12"/>
  <c r="K35" i="12"/>
  <c r="K23" i="12"/>
  <c r="K24" i="12"/>
  <c r="K25" i="12"/>
  <c r="K26" i="12"/>
  <c r="K12" i="12"/>
  <c r="K27" i="12"/>
  <c r="K36" i="12"/>
  <c r="K37" i="12"/>
  <c r="D7" i="12"/>
  <c r="D8" i="12"/>
  <c r="D11" i="12"/>
  <c r="D10" i="12" s="1"/>
  <c r="D14" i="12"/>
  <c r="D15" i="12"/>
  <c r="D18" i="12"/>
  <c r="D19" i="12"/>
  <c r="D21" i="12"/>
  <c r="D26" i="12"/>
  <c r="D27" i="12"/>
  <c r="D31" i="12"/>
  <c r="D30" i="12" s="1"/>
  <c r="D34" i="12"/>
  <c r="D33" i="12" s="1"/>
  <c r="K38" i="12"/>
  <c r="M37" i="12"/>
  <c r="L37" i="12"/>
  <c r="J37" i="12"/>
  <c r="I37" i="12"/>
  <c r="H37" i="12"/>
  <c r="M36" i="12"/>
  <c r="L36" i="12"/>
  <c r="J36" i="12"/>
  <c r="I36" i="12"/>
  <c r="H36" i="12"/>
  <c r="M40" i="12"/>
  <c r="L40" i="12"/>
  <c r="J40" i="12"/>
  <c r="H40" i="12"/>
  <c r="M39" i="12"/>
  <c r="L39" i="12"/>
  <c r="J39" i="12"/>
  <c r="I39" i="12"/>
  <c r="H39" i="12"/>
  <c r="M31" i="12"/>
  <c r="L31" i="12"/>
  <c r="J31" i="12"/>
  <c r="I31" i="12"/>
  <c r="M27" i="12"/>
  <c r="L27" i="12"/>
  <c r="J27" i="12"/>
  <c r="I27" i="12"/>
  <c r="H27" i="12"/>
  <c r="M30" i="12"/>
  <c r="L30" i="12"/>
  <c r="J30" i="12"/>
  <c r="I30" i="12"/>
  <c r="M12" i="12"/>
  <c r="L12" i="12"/>
  <c r="J12" i="12"/>
  <c r="I12" i="12"/>
  <c r="H12" i="12"/>
  <c r="M26" i="12"/>
  <c r="L26" i="12"/>
  <c r="J26" i="12"/>
  <c r="I26" i="12"/>
  <c r="H26" i="12"/>
  <c r="M25" i="12"/>
  <c r="L25" i="12"/>
  <c r="J25" i="12"/>
  <c r="I25" i="12"/>
  <c r="H25" i="12"/>
  <c r="M24" i="12"/>
  <c r="L24" i="12"/>
  <c r="J24" i="12"/>
  <c r="I24" i="12"/>
  <c r="H24" i="12"/>
  <c r="M23" i="12"/>
  <c r="L23" i="12"/>
  <c r="J23" i="12"/>
  <c r="I23" i="12"/>
  <c r="H23" i="12"/>
  <c r="M35" i="12"/>
  <c r="L35" i="12"/>
  <c r="J35" i="12"/>
  <c r="I35" i="12"/>
  <c r="H35" i="12"/>
  <c r="M34" i="12"/>
  <c r="L34" i="12"/>
  <c r="J34" i="12"/>
  <c r="I34" i="12"/>
  <c r="H34" i="12"/>
  <c r="M33" i="12"/>
  <c r="L33" i="12"/>
  <c r="J33" i="12"/>
  <c r="I33" i="12"/>
  <c r="H33" i="12"/>
  <c r="M20" i="12"/>
  <c r="L20" i="12"/>
  <c r="J20" i="12"/>
  <c r="I20" i="12"/>
  <c r="H20" i="12"/>
  <c r="M19" i="12"/>
  <c r="L19" i="12"/>
  <c r="J19" i="12"/>
  <c r="I19" i="12"/>
  <c r="H19" i="12"/>
  <c r="M18" i="12"/>
  <c r="L18" i="12"/>
  <c r="J18" i="12"/>
  <c r="I18" i="12"/>
  <c r="H18" i="12"/>
  <c r="M17" i="12"/>
  <c r="L17" i="12"/>
  <c r="J17" i="12"/>
  <c r="I17" i="12"/>
  <c r="H17" i="12"/>
  <c r="M11" i="12"/>
  <c r="L11" i="12"/>
  <c r="J11" i="12"/>
  <c r="I11" i="12"/>
  <c r="H11" i="12"/>
  <c r="M22" i="12"/>
  <c r="L22" i="12"/>
  <c r="J22" i="12"/>
  <c r="I22" i="12"/>
  <c r="H22" i="12"/>
  <c r="M21" i="12"/>
  <c r="L21" i="12"/>
  <c r="J21" i="12"/>
  <c r="I21" i="12"/>
  <c r="H21" i="12"/>
  <c r="M10" i="12"/>
  <c r="L10" i="12"/>
  <c r="J10" i="12"/>
  <c r="I10" i="12"/>
  <c r="H10" i="12"/>
  <c r="M9" i="12"/>
  <c r="L9" i="12"/>
  <c r="J9" i="12"/>
  <c r="I9" i="12"/>
  <c r="H9" i="12"/>
  <c r="M8" i="12"/>
  <c r="L8" i="12"/>
  <c r="J8" i="12"/>
  <c r="I8" i="12"/>
  <c r="H8" i="12"/>
  <c r="M7" i="12"/>
  <c r="L7" i="12"/>
  <c r="J7" i="12"/>
  <c r="I7" i="12"/>
  <c r="H7" i="12"/>
  <c r="M16" i="12"/>
  <c r="L16" i="12"/>
  <c r="J16" i="12"/>
  <c r="I16" i="12"/>
  <c r="H16" i="12"/>
  <c r="M15" i="12"/>
  <c r="L15" i="12"/>
  <c r="J15" i="12"/>
  <c r="I15" i="12"/>
  <c r="H15" i="12"/>
  <c r="M14" i="12"/>
  <c r="L14" i="12"/>
  <c r="J14" i="12"/>
  <c r="I14" i="12"/>
  <c r="H14" i="12"/>
  <c r="M13" i="12"/>
  <c r="L13" i="12"/>
  <c r="J13" i="12"/>
  <c r="I13" i="12"/>
  <c r="H13" i="12"/>
  <c r="F40" i="12"/>
  <c r="E40" i="12"/>
  <c r="C40" i="12"/>
  <c r="B40" i="12"/>
  <c r="A40" i="12"/>
  <c r="F37" i="12"/>
  <c r="E37" i="12"/>
  <c r="C37" i="12"/>
  <c r="B37" i="12"/>
  <c r="A37" i="12"/>
  <c r="F34" i="12"/>
  <c r="E34" i="12"/>
  <c r="C34" i="12"/>
  <c r="B34" i="12"/>
  <c r="A34" i="12"/>
  <c r="F31" i="12"/>
  <c r="E31" i="12"/>
  <c r="C31" i="12"/>
  <c r="B31" i="12"/>
  <c r="F27" i="12"/>
  <c r="E27" i="12"/>
  <c r="C27" i="12"/>
  <c r="B27" i="12"/>
  <c r="A27" i="12"/>
  <c r="F26" i="12"/>
  <c r="E26" i="12"/>
  <c r="C26" i="12"/>
  <c r="B26" i="12"/>
  <c r="F22" i="12"/>
  <c r="E22" i="12"/>
  <c r="F19" i="12"/>
  <c r="E19" i="12"/>
  <c r="C19" i="12"/>
  <c r="B19" i="12"/>
  <c r="A19" i="12"/>
  <c r="F18" i="12"/>
  <c r="E18" i="12"/>
  <c r="C18" i="12"/>
  <c r="B18" i="12"/>
  <c r="A18" i="12"/>
  <c r="F15" i="12"/>
  <c r="E15" i="12"/>
  <c r="C15" i="12"/>
  <c r="B15" i="12"/>
  <c r="A15" i="12"/>
  <c r="F14" i="12"/>
  <c r="E14" i="12"/>
  <c r="C14" i="12"/>
  <c r="B14" i="12"/>
  <c r="A14" i="12"/>
  <c r="F11" i="12"/>
  <c r="E11" i="12"/>
  <c r="C11" i="12"/>
  <c r="B11" i="12"/>
  <c r="A11" i="12"/>
  <c r="F8" i="12"/>
  <c r="E8" i="12"/>
  <c r="C8" i="12"/>
  <c r="B8" i="12"/>
  <c r="A8" i="12"/>
  <c r="F7" i="12"/>
  <c r="E7" i="12"/>
  <c r="C7" i="12"/>
  <c r="B7" i="12"/>
  <c r="A7" i="12"/>
  <c r="A46" i="12"/>
  <c r="K3" i="12"/>
  <c r="K6" i="12" l="1"/>
  <c r="D6" i="12"/>
  <c r="D13" i="12"/>
  <c r="D17" i="12"/>
  <c r="K85" i="12"/>
  <c r="D25" i="12"/>
  <c r="K42" i="12" l="1"/>
</calcChain>
</file>

<file path=xl/sharedStrings.xml><?xml version="1.0" encoding="utf-8"?>
<sst xmlns="http://schemas.openxmlformats.org/spreadsheetml/2006/main" count="222" uniqueCount="181">
  <si>
    <t>Student</t>
  </si>
  <si>
    <t>Student ID#</t>
  </si>
  <si>
    <t>Anticipated Graduation Term</t>
  </si>
  <si>
    <t>Advisor</t>
  </si>
  <si>
    <t>Minimum GPA</t>
  </si>
  <si>
    <t xml:space="preserve">Today's Date </t>
  </si>
  <si>
    <t>CR</t>
  </si>
  <si>
    <t>SEM</t>
  </si>
  <si>
    <t>First Year Seminar (IGR 1)</t>
  </si>
  <si>
    <t>ENGL 101</t>
  </si>
  <si>
    <t>SPCM 101</t>
  </si>
  <si>
    <t>ENGL 201</t>
  </si>
  <si>
    <t>Composition II (SGR 1)</t>
  </si>
  <si>
    <t>SGR courses</t>
  </si>
  <si>
    <t>IGR courses</t>
  </si>
  <si>
    <t>Advanced Writing (AW)</t>
  </si>
  <si>
    <t>Globalization (G)</t>
  </si>
  <si>
    <t>System Gen Ed Requirements  (SGR) (30 credits, Complete First 2 Years)</t>
  </si>
  <si>
    <t>SGR Goal 1</t>
  </si>
  <si>
    <t>Written Communication (6 credits)</t>
  </si>
  <si>
    <t>GR</t>
  </si>
  <si>
    <t>Requirements for College/Major/Program/Other required courses</t>
  </si>
  <si>
    <t>SGR Goal 2</t>
  </si>
  <si>
    <t>Oral Communication (3 credits)</t>
  </si>
  <si>
    <t>SGR Goal 3</t>
  </si>
  <si>
    <t>Social Sciences/Diversity (2 Disciplines, 6 credits)</t>
  </si>
  <si>
    <t>SGR Goal 4</t>
  </si>
  <si>
    <t>Humanities and Arts/Diversity (2 Disciplines, 6 credits)</t>
  </si>
  <si>
    <t>SGR Goal 5</t>
  </si>
  <si>
    <t>Mathematics (3 credits)</t>
  </si>
  <si>
    <t>SGR Goal 6</t>
  </si>
  <si>
    <t>Natural Sciences (6 credits)</t>
  </si>
  <si>
    <t>Institutional Graduation Requirements (IGRs) (5 credits)</t>
  </si>
  <si>
    <t>IGR Goal 1</t>
  </si>
  <si>
    <t>Other Coursework:</t>
  </si>
  <si>
    <t>IGR Goal 2</t>
  </si>
  <si>
    <t>Globalization Requirement</t>
  </si>
  <si>
    <t>Advanced Writing Requirement</t>
  </si>
  <si>
    <t>TOTAL CREDITS</t>
  </si>
  <si>
    <t>BIOL 109</t>
  </si>
  <si>
    <t>Fall semester only</t>
  </si>
  <si>
    <t>CHEM 112</t>
  </si>
  <si>
    <t>General Chemistry I</t>
  </si>
  <si>
    <t>CHEM 112L</t>
  </si>
  <si>
    <t>General Chemistry I Lab</t>
  </si>
  <si>
    <t>F/S/Su</t>
  </si>
  <si>
    <t>Compostion I (SGR 1)</t>
  </si>
  <si>
    <t>BIOL 290</t>
  </si>
  <si>
    <t>Seminar</t>
  </si>
  <si>
    <t>CHEM 114</t>
  </si>
  <si>
    <t>CHEM 114L</t>
  </si>
  <si>
    <t>General Chemistry II Lab</t>
  </si>
  <si>
    <t>Introduction to Speech (SGR 2)</t>
  </si>
  <si>
    <t>Spring only</t>
  </si>
  <si>
    <t>BIOL 202</t>
  </si>
  <si>
    <t>Genetics and Organismal Biology</t>
  </si>
  <si>
    <t>BIOL 202L</t>
  </si>
  <si>
    <t>CHEM 326</t>
  </si>
  <si>
    <t>Organic Chemistry I</t>
  </si>
  <si>
    <t>CHEM 326L</t>
  </si>
  <si>
    <t>Organic Chemistry I Lab</t>
  </si>
  <si>
    <t>MICR 233</t>
  </si>
  <si>
    <t>Introductory Microbiology</t>
  </si>
  <si>
    <t>MICR 233L</t>
  </si>
  <si>
    <t>Introductory Microbiology Lab</t>
  </si>
  <si>
    <t>BIOL 204</t>
  </si>
  <si>
    <t>BIOL 204L</t>
  </si>
  <si>
    <t>CHEM 328</t>
  </si>
  <si>
    <t xml:space="preserve">CHEM 328L </t>
  </si>
  <si>
    <t>Genetics and Cellular Biology</t>
  </si>
  <si>
    <t>Genetics and Cellular Biology Lab</t>
  </si>
  <si>
    <t>Research and/or Internship</t>
  </si>
  <si>
    <t>PHYS 111</t>
  </si>
  <si>
    <t>Introduction to Physics I</t>
  </si>
  <si>
    <t>PHYS 111L</t>
  </si>
  <si>
    <t>Introduction to Physics I Lab</t>
  </si>
  <si>
    <t>PHYS 113</t>
  </si>
  <si>
    <t>PHYS 113L</t>
  </si>
  <si>
    <t>ENGL 379</t>
  </si>
  <si>
    <t>Introduction to Physics II Lab</t>
  </si>
  <si>
    <t xml:space="preserve">Introduction to Physics II </t>
  </si>
  <si>
    <t>Electives</t>
  </si>
  <si>
    <t>Shadowing or Internship</t>
  </si>
  <si>
    <t>SGR 3</t>
  </si>
  <si>
    <t>Recommended for summer</t>
  </si>
  <si>
    <t>SGR 4</t>
  </si>
  <si>
    <t>not necessary if Phys 101 taken</t>
  </si>
  <si>
    <t>not necessary if Phys 101L taken</t>
  </si>
  <si>
    <t>Evolution</t>
  </si>
  <si>
    <t>Anatomy F/S/Su; Botany Spring only</t>
  </si>
  <si>
    <t>Human Anatomy OR Botany*</t>
  </si>
  <si>
    <t>Human Anatomy OR Botany Lab*</t>
  </si>
  <si>
    <t>Mammalian OR Plant Physiology</t>
  </si>
  <si>
    <t>Mammalian Phys F/S/Su; Plant Phys Spring only</t>
  </si>
  <si>
    <t>See list in catalog. Biol 105 cannot be used.</t>
  </si>
  <si>
    <t>additional Biol, Micr, Bot credits</t>
  </si>
  <si>
    <t>Spring only (Biol 151, AP credit, or B in Biol 101)</t>
  </si>
  <si>
    <t>F/S/Su (Pre-req Chem 112)</t>
  </si>
  <si>
    <t>Fall semester only; Pre-req Biol 151</t>
  </si>
  <si>
    <t>IGR 2</t>
  </si>
  <si>
    <t xml:space="preserve">Major Courses (GPA 2.0 or higher) </t>
  </si>
  <si>
    <t>Electives/Globalization requirement</t>
  </si>
  <si>
    <t>See list in catalog.</t>
  </si>
  <si>
    <t>Organic Chemistry  II</t>
  </si>
  <si>
    <t>Organic Chemistry II Lab</t>
  </si>
  <si>
    <t xml:space="preserve">College of ABS Requirements </t>
  </si>
  <si>
    <t>Information Subject to Change.      This checksheet is not a contract.</t>
  </si>
  <si>
    <t>Consider PHIL 220 or see catalog for list</t>
  </si>
  <si>
    <t>BIOL 325     OR   BOT 327</t>
  </si>
  <si>
    <t>BIOL 325L     OR   BOT 327L</t>
  </si>
  <si>
    <t>BIOL 221      OR BOT 201</t>
  </si>
  <si>
    <t>BIOL 373</t>
  </si>
  <si>
    <t>or PHYS 101L. Discuss with advisor.</t>
  </si>
  <si>
    <r>
      <rPr>
        <b/>
        <sz val="9"/>
        <color rgb="FFFF0000"/>
        <rFont val="Calibri"/>
        <family val="2"/>
      </rPr>
      <t>Prerequsites</t>
    </r>
    <r>
      <rPr>
        <b/>
        <sz val="9"/>
        <rFont val="Calibri"/>
        <family val="2"/>
      </rPr>
      <t>/Comments</t>
    </r>
  </si>
  <si>
    <t>First Year Fall Courses</t>
  </si>
  <si>
    <t>First Year Spring Courses</t>
  </si>
  <si>
    <t>Second Year Spring Courses</t>
  </si>
  <si>
    <t>Second Year Fall Courses</t>
  </si>
  <si>
    <t>Third Year Fall Course</t>
  </si>
  <si>
    <t>Third Year Spring Courses</t>
  </si>
  <si>
    <t>Fourth Year Fall Courses</t>
  </si>
  <si>
    <t>Fourth Year Spring Courses</t>
  </si>
  <si>
    <t xml:space="preserve">Cultural Awareness and Social and Environmental Responsibility         </t>
  </si>
  <si>
    <t>(Must have a different prefix than the courses used to meet SGR 3, 4 and 6)</t>
  </si>
  <si>
    <t>F/S/Su (coreq. MATH 102 or higher placement)</t>
  </si>
  <si>
    <t>First Year Seminar</t>
  </si>
  <si>
    <t>Sample 4-Year Plan</t>
  </si>
  <si>
    <t>BIOL 490</t>
  </si>
  <si>
    <t>(or MATH 115/121/123); Prereq: MATH 102 or placement</t>
  </si>
  <si>
    <t>Fall semester only; Prereqs: BIOL 103 or 153, CHEM 114-114L</t>
  </si>
  <si>
    <t>Spring only; Prereq: BIOL 202</t>
  </si>
  <si>
    <t>Fall semester only; Prereqs: BIOL 151 and 6 credits chem</t>
  </si>
  <si>
    <t>Fall only (if you only want 2 sciences, hold off on Chem); Prereqs: CHEM 114</t>
  </si>
  <si>
    <t>Spring only; Prereq: CHEM 326</t>
  </si>
  <si>
    <t>F/S/Su; Prereq: ENGL 201 or 283</t>
  </si>
  <si>
    <t>or PHYS 101. Discuss with advisor. Prereqs: MATH 102 or higher</t>
  </si>
  <si>
    <t>Anatomy F/S/Su; Botany Spring only. BOT 201 prereq is BIOL 101 or 151</t>
  </si>
  <si>
    <t>Mammalian Phys F/S/Su; Plant Phys Spring only. BOT 327 Prereqs BIOL 103, 153 or BOT 201. BIOL 325 Prereqs is BIOL 221-221L</t>
  </si>
  <si>
    <t>Technical Communications (BIOL/MICR Section)</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</si>
  <si>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</si>
  <si>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</si>
  <si>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</si>
  <si>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</si>
  <si>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Course Title</t>
  </si>
  <si>
    <t>Credits</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</si>
  <si>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</si>
  <si>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</si>
  <si>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</si>
  <si>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</si>
  <si>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</si>
  <si>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</si>
  <si>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</si>
  <si>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</si>
  <si>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</si>
  <si>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</si>
  <si>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</si>
  <si>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</si>
  <si>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See the full list in the catalog</t>
  </si>
  <si>
    <r>
      <t xml:space="preserve">*refer to  the catalog to select </t>
    </r>
    <r>
      <rPr>
        <u/>
        <sz val="7"/>
        <rFont val="Calibri"/>
        <family val="2"/>
      </rPr>
      <t>either</t>
    </r>
    <r>
      <rPr>
        <sz val="7"/>
        <rFont val="Calibri"/>
        <family val="2"/>
      </rPr>
      <t xml:space="preserve"> the animal or plant track for your degree</t>
    </r>
  </si>
  <si>
    <t>2016-2017 Undergraduate Catalog Requirements</t>
  </si>
  <si>
    <t>Bachelor of Science in Biology  (Fall 2016)</t>
  </si>
  <si>
    <t>Survey of Cal</t>
  </si>
  <si>
    <t>MATH 102 and 120 or MATH 115 or MATH 121/L or MATH 123 (123L)</t>
  </si>
  <si>
    <t>College Algebra AND Trigonometry, or Precalculus, or Survey of Calculus and Lab, or Calculus I</t>
  </si>
  <si>
    <t>(4-6 credits) Students planning for professional or graduate degree programs should take MATH 121/L or MATH 123 and 125</t>
  </si>
  <si>
    <t>BIOL 151/L</t>
  </si>
  <si>
    <t>General Biology I and Lab</t>
  </si>
  <si>
    <t>BIOL 153/L</t>
  </si>
  <si>
    <t>General Biology II and Lab</t>
  </si>
  <si>
    <t>General Chemistry II</t>
  </si>
  <si>
    <t>Genetics and Organismal Biology Lab</t>
  </si>
  <si>
    <t>STAT 281 or MATH 125</t>
  </si>
  <si>
    <t>Introduction to Statistics or Calculus II</t>
  </si>
  <si>
    <t xml:space="preserve">F/S/Su. </t>
  </si>
  <si>
    <t>General Bio Requirements</t>
  </si>
  <si>
    <t>Biology majors without specializations are required to complete at least 10 additional departmental credits at the 300-400 level (BIOL, BOT, MICR) credits: 10</t>
  </si>
  <si>
    <t>In addition to 10 department credits.  Select one of the following paths: BIOL 373, 221/L, 325/L OR BIOL 373, BOT 201/L, and BOT 327/L</t>
  </si>
  <si>
    <t>BIOL, MICR, or BOT</t>
  </si>
  <si>
    <t>Select a Path</t>
  </si>
  <si>
    <t>BIOL 221L      OR BOT 201L</t>
  </si>
  <si>
    <t>MATH 121/L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</si>
</sst>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42" x14ac:knownFonts="1">
    <font>
      <sz val="11"/>
      <color theme="1"/>
      <name val="Calibri"/>
      <family val="2"/>
      <scheme val="minor"/>
    </font>
    <font>
      <sz val="10"/>
      <name val="Arial"/>
      <family val="2"/>
    </font>
    <font>
      <sz val="10"/>
      <name val="Arial"/>
      <family val="2"/>
    </font>
    <font>
      <u/>
      <sz val="11"/>
      <color theme="10"/>
      <name val="Calibri"/>
      <family val="2"/>
      <scheme val="minor"/>
    </font>
    <font>
      <b/>
      <sz val="12"/>
      <name val="Calibri"/>
      <family val="2"/>
    </font>
    <font>
      <b/>
      <sz val="12"/>
      <color rgb="FFFF0000"/>
      <name val="Calibri"/>
      <family val="2"/>
    </font>
    <font>
      <sz val="9"/>
      <name val="Calibri"/>
      <family val="2"/>
    </font>
    <font>
      <b/>
      <sz val="10"/>
      <name val="Calibri"/>
      <family val="2"/>
    </font>
    <font>
      <sz val="10"/>
      <name val="Calibri"/>
      <family val="2"/>
    </font>
    <font>
      <b/>
      <sz val="9"/>
      <name val="Calibri"/>
      <family val="2"/>
    </font>
    <font>
      <b/>
      <sz val="9"/>
      <color rgb="FF0070C0"/>
      <name val="Calibri"/>
      <family val="2"/>
    </font>
    <font>
      <i/>
      <u/>
      <sz val="9"/>
      <name val="Calibri"/>
      <family val="2"/>
    </font>
    <font>
      <b/>
      <u/>
      <sz val="9"/>
      <name val="Calibri"/>
      <family val="2"/>
    </font>
    <font>
      <b/>
      <sz val="9"/>
      <color rgb="FFFF0000"/>
      <name val="Calibri"/>
      <family val="2"/>
    </font>
    <font>
      <sz val="9"/>
      <color rgb="FFFF0000"/>
      <name val="Calibri"/>
      <family val="2"/>
    </font>
    <font>
      <b/>
      <sz val="12"/>
      <color theme="1"/>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sz val="10"/>
      <name val="Arial"/>
      <family val="2"/>
    </font>
    <font>
      <sz val="9"/>
      <color theme="1"/>
      <name val="Calibri"/>
      <family val="2"/>
      <scheme val="minor"/>
    </font>
    <font>
      <sz val="9"/>
      <color rgb="FF0000CC"/>
      <name val="Calibri"/>
      <family val="2"/>
    </font>
    <font>
      <sz val="8"/>
      <name val="Calibri"/>
      <family val="2"/>
      <scheme val="minor"/>
    </font>
    <font>
      <sz val="9"/>
      <color rgb="FF000000"/>
      <name val="Calibri"/>
      <family val="2"/>
    </font>
    <font>
      <b/>
      <sz val="9"/>
      <color theme="1"/>
      <name val="Calibri"/>
      <family val="2"/>
      <scheme val="minor"/>
    </font>
    <font>
      <u/>
      <sz val="9"/>
      <name val="Calibri"/>
      <family val="2"/>
    </font>
    <font>
      <sz val="9"/>
      <color theme="1"/>
      <name val="Calibri"/>
      <family val="2"/>
    </font>
    <font>
      <sz val="8"/>
      <name val="Calibri"/>
      <family val="2"/>
    </font>
    <font>
      <sz val="7"/>
      <name val="Calibri"/>
      <family val="2"/>
    </font>
    <font>
      <sz val="8"/>
      <color theme="1"/>
      <name val="Calibri"/>
      <family val="2"/>
    </font>
    <font>
      <sz val="11"/>
      <color theme="1"/>
      <name val="Calibri"/>
      <family val="2"/>
      <scheme val="minor"/>
    </font>
    <font>
      <b/>
      <sz val="11"/>
      <color theme="1"/>
      <name val="Calibri"/>
      <family val="2"/>
      <scheme val="minor"/>
    </font>
    <font>
      <b/>
      <sz val="12"/>
      <color theme="1"/>
      <name val="Calibri"/>
      <family val="2"/>
      <scheme val="minor"/>
    </font>
    <font>
      <b/>
      <i/>
      <sz val="11"/>
      <color theme="1"/>
      <name val="Calibri"/>
      <family val="2"/>
      <scheme val="minor"/>
    </font>
    <font>
      <u/>
      <sz val="7"/>
      <name val="Calibri"/>
      <family val="2"/>
    </font>
    <font>
      <i/>
      <sz val="9"/>
      <name val="Calibri"/>
      <family val="2"/>
    </font>
    <font>
      <b/>
      <sz val="9"/>
      <color theme="1"/>
      <name val="Calibri"/>
      <family val="2"/>
    </font>
    <font>
      <i/>
      <sz val="9"/>
      <color theme="1"/>
      <name val="Calibri"/>
      <family val="2"/>
    </font>
  </fonts>
  <fills count="14">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CCC0DA"/>
        <bgColor rgb="FF000000"/>
      </patternFill>
    </fill>
    <fill>
      <patternFill patternType="solid">
        <fgColor rgb="FFD8E4BC"/>
        <bgColor rgb="FF000000"/>
      </patternFill>
    </fill>
    <fill>
      <patternFill patternType="solid">
        <fgColor theme="5" tint="0.59999389629810485"/>
        <bgColor rgb="FF000000"/>
      </patternFill>
    </fill>
    <fill>
      <patternFill patternType="solid">
        <fgColor theme="6" tint="0.59999389629810485"/>
        <bgColor rgb="FF000000"/>
      </patternFill>
    </fill>
    <fill>
      <patternFill patternType="solid">
        <fgColor theme="7" tint="0.59999389629810485"/>
        <bgColor rgb="FF000000"/>
      </patternFill>
    </fill>
    <fill>
      <patternFill patternType="solid">
        <fgColor theme="0"/>
        <bgColor rgb="FF000000"/>
      </patternFill>
    </fill>
    <fill>
      <patternFill patternType="solid">
        <fgColor theme="3" tint="0.79998168889431442"/>
        <bgColor rgb="FF000000"/>
      </patternFill>
    </fill>
    <fill>
      <patternFill patternType="solid">
        <fgColor theme="4" tint="0.79998168889431442"/>
        <bgColor indexed="64"/>
      </patternFill>
    </fill>
    <fill>
      <patternFill patternType="solid">
        <fgColor theme="0"/>
        <bgColor indexed="64"/>
      </patternFill>
    </fill>
  </fills>
  <borders count="28">
    <border>
      <left/>
      <right/>
      <top/>
      <bottom/>
      <diagonal/>
    </border>
    <border>
      <left/>
      <right/>
      <top/>
      <bottom style="thin">
        <color auto="1"/>
      </bottom>
      <diagonal/>
    </border>
    <border>
      <left/>
      <right/>
      <top style="thin">
        <color auto="1"/>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right/>
      <top/>
      <bottom style="hair">
        <color auto="1"/>
      </bottom>
      <diagonal/>
    </border>
    <border>
      <left style="hair">
        <color auto="1"/>
      </left>
      <right/>
      <top/>
      <bottom/>
      <diagonal/>
    </border>
    <border>
      <left style="thin">
        <color auto="1"/>
      </left>
      <right style="thin">
        <color auto="1"/>
      </right>
      <top style="thin">
        <color auto="1"/>
      </top>
      <bottom style="thin">
        <color auto="1"/>
      </bottom>
      <diagonal/>
    </border>
    <border>
      <left/>
      <right style="hair">
        <color auto="1"/>
      </right>
      <top style="hair">
        <color auto="1"/>
      </top>
      <bottom/>
      <diagonal/>
    </border>
    <border>
      <left/>
      <right/>
      <top style="hair">
        <color auto="1"/>
      </top>
      <bottom/>
      <diagonal/>
    </border>
    <border>
      <left/>
      <right style="thin">
        <color auto="1"/>
      </right>
      <top style="hair">
        <color auto="1"/>
      </top>
      <bottom/>
      <diagonal/>
    </border>
    <border>
      <left/>
      <right/>
      <top style="thin">
        <color auto="1"/>
      </top>
      <bottom/>
      <diagonal/>
    </border>
    <border>
      <left/>
      <right style="hair">
        <color auto="1"/>
      </right>
      <top/>
      <bottom/>
      <diagonal/>
    </border>
    <border>
      <left/>
      <right/>
      <top/>
      <bottom style="medium">
        <color auto="1"/>
      </bottom>
      <diagonal/>
    </border>
    <border>
      <left style="thin">
        <color auto="1"/>
      </left>
      <right/>
      <top style="hair">
        <color auto="1"/>
      </top>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top style="hair">
        <color auto="1"/>
      </top>
      <bottom style="hair">
        <color auto="1"/>
      </bottom>
      <diagonal/>
    </border>
    <border>
      <left/>
      <right style="thin">
        <color auto="1"/>
      </right>
      <top style="hair">
        <color auto="1"/>
      </top>
      <bottom style="hair">
        <color auto="1"/>
      </bottom>
      <diagonal/>
    </border>
  </borders>
  <cellStyleXfs count="8">
    <xf numFmtId="0" fontId="0" fillId="0" borderId="0"/>
    <xf numFmtId="0" fontId="1" fillId="0" borderId="0"/>
    <xf numFmtId="0" fontId="2" fillId="0" borderId="0"/>
    <xf numFmtId="0" fontId="3" fillId="0" borderId="0" applyNumberFormat="0" applyFill="0" applyBorder="0" applyAlignment="0" applyProtection="0"/>
    <xf numFmtId="0" fontId="23" fillId="0" borderId="0"/>
    <xf numFmtId="0" fontId="1" fillId="0" borderId="0"/>
    <xf numFmtId="0" fontId="1" fillId="0" borderId="0"/>
    <xf numFmtId="0" fontId="1" fillId="0" borderId="0"/>
  </cellStyleXfs>
  <cellXfs count="199">
    <xf numFmtId="0" fontId="0" fillId="0" borderId="0" xfId="0"/>
    <xf numFmtId="0" fontId="6" fillId="0" borderId="0" xfId="2" applyFont="1" applyFill="1" applyBorder="1" applyAlignment="1">
      <alignment horizontal="center"/>
    </xf>
    <xf numFmtId="0" fontId="6" fillId="0" borderId="0" xfId="2" applyFont="1" applyFill="1" applyBorder="1" applyAlignment="1">
      <alignment horizontal="left"/>
    </xf>
    <xf numFmtId="0" fontId="6" fillId="0" borderId="0" xfId="2" applyFont="1" applyFill="1" applyBorder="1"/>
    <xf numFmtId="0" fontId="9" fillId="0" borderId="0" xfId="2" applyFont="1" applyFill="1" applyBorder="1" applyAlignment="1">
      <alignment horizontal="center"/>
    </xf>
    <xf numFmtId="0" fontId="9" fillId="0" borderId="3" xfId="2" applyFont="1" applyFill="1" applyBorder="1"/>
    <xf numFmtId="0" fontId="6" fillId="0" borderId="3" xfId="2" applyFont="1" applyFill="1" applyBorder="1"/>
    <xf numFmtId="0" fontId="10" fillId="0" borderId="0" xfId="2" applyFont="1" applyFill="1" applyBorder="1" applyAlignment="1">
      <alignment horizontal="center"/>
    </xf>
    <xf numFmtId="0" fontId="9" fillId="0" borderId="3" xfId="2" applyFont="1" applyFill="1" applyBorder="1" applyAlignment="1">
      <alignment horizontal="left"/>
    </xf>
    <xf numFmtId="0" fontId="6" fillId="0" borderId="3" xfId="2" applyFont="1" applyFill="1" applyBorder="1" applyAlignment="1">
      <alignment horizontal="center"/>
    </xf>
    <xf numFmtId="0" fontId="6" fillId="0" borderId="4" xfId="2" applyFont="1" applyFill="1" applyBorder="1" applyAlignment="1">
      <alignment horizontal="center"/>
    </xf>
    <xf numFmtId="0" fontId="6" fillId="0" borderId="11" xfId="2" applyFont="1" applyFill="1" applyBorder="1"/>
    <xf numFmtId="0" fontId="6" fillId="0" borderId="12" xfId="2" applyFont="1" applyFill="1" applyBorder="1" applyAlignment="1">
      <alignment horizontal="left"/>
    </xf>
    <xf numFmtId="0" fontId="6" fillId="0" borderId="9" xfId="2" applyFont="1" applyFill="1" applyBorder="1" applyAlignment="1">
      <alignment horizontal="center"/>
    </xf>
    <xf numFmtId="0" fontId="6" fillId="0" borderId="7" xfId="2" applyFont="1" applyFill="1" applyBorder="1"/>
    <xf numFmtId="0" fontId="6" fillId="0" borderId="13" xfId="2" applyFont="1" applyFill="1" applyBorder="1" applyAlignment="1">
      <alignment horizontal="center"/>
    </xf>
    <xf numFmtId="0" fontId="6" fillId="0" borderId="7" xfId="2" applyFont="1" applyFill="1" applyBorder="1" applyAlignment="1">
      <alignment horizontal="left"/>
    </xf>
    <xf numFmtId="0" fontId="6" fillId="0" borderId="7" xfId="2" applyFont="1" applyFill="1" applyBorder="1" applyAlignment="1">
      <alignment horizontal="center"/>
    </xf>
    <xf numFmtId="0" fontId="6" fillId="0" borderId="14" xfId="2" applyFont="1" applyFill="1" applyBorder="1" applyAlignment="1">
      <alignment horizontal="center"/>
    </xf>
    <xf numFmtId="0" fontId="6" fillId="0" borderId="3" xfId="2" applyFont="1" applyFill="1" applyBorder="1" applyAlignment="1">
      <alignment horizontal="left"/>
    </xf>
    <xf numFmtId="0" fontId="6" fillId="0" borderId="0" xfId="2" quotePrefix="1" applyFont="1" applyFill="1" applyBorder="1" applyAlignment="1">
      <alignment horizontal="right"/>
    </xf>
    <xf numFmtId="0" fontId="6" fillId="0" borderId="14" xfId="2" applyFont="1" applyFill="1" applyBorder="1" applyAlignment="1">
      <alignment horizontal="left"/>
    </xf>
    <xf numFmtId="0" fontId="11" fillId="0" borderId="0" xfId="2" applyFont="1" applyFill="1" applyBorder="1" applyAlignment="1">
      <alignment horizontal="center"/>
    </xf>
    <xf numFmtId="0" fontId="6" fillId="0" borderId="11" xfId="2" quotePrefix="1" applyFont="1" applyFill="1" applyBorder="1" applyAlignment="1">
      <alignment horizontal="right"/>
    </xf>
    <xf numFmtId="0" fontId="6" fillId="0" borderId="11" xfId="2" applyFont="1" applyFill="1" applyBorder="1" applyAlignment="1">
      <alignment horizontal="center"/>
    </xf>
    <xf numFmtId="0" fontId="6" fillId="0" borderId="10" xfId="2" applyFont="1" applyFill="1" applyBorder="1" applyAlignment="1">
      <alignment horizontal="center"/>
    </xf>
    <xf numFmtId="0" fontId="6" fillId="0" borderId="6" xfId="2" applyFont="1" applyFill="1" applyBorder="1" applyAlignment="1">
      <alignment horizontal="center"/>
    </xf>
    <xf numFmtId="0" fontId="6" fillId="2" borderId="0" xfId="2" applyFont="1" applyFill="1" applyBorder="1"/>
    <xf numFmtId="0" fontId="9" fillId="0" borderId="0" xfId="2" applyFont="1" applyFill="1" applyBorder="1" applyAlignment="1">
      <alignment horizontal="right"/>
    </xf>
    <xf numFmtId="0" fontId="6" fillId="3" borderId="0" xfId="2" applyFont="1" applyFill="1" applyBorder="1"/>
    <xf numFmtId="0" fontId="6" fillId="4" borderId="0" xfId="2" applyFont="1" applyFill="1" applyBorder="1"/>
    <xf numFmtId="0" fontId="6" fillId="5" borderId="0" xfId="2" applyFont="1" applyFill="1" applyBorder="1"/>
    <xf numFmtId="0" fontId="6" fillId="5" borderId="0" xfId="2" applyFont="1" applyFill="1" applyBorder="1" applyAlignment="1"/>
    <xf numFmtId="0" fontId="6" fillId="6" borderId="0" xfId="2" applyFont="1" applyFill="1" applyBorder="1"/>
    <xf numFmtId="0" fontId="4" fillId="0" borderId="0" xfId="2" applyFont="1" applyFill="1" applyBorder="1" applyAlignment="1"/>
    <xf numFmtId="0" fontId="9" fillId="0" borderId="0" xfId="0" applyFont="1" applyFill="1" applyBorder="1" applyAlignment="1">
      <alignment horizontal="left"/>
    </xf>
    <xf numFmtId="0" fontId="6" fillId="0" borderId="0" xfId="0" applyFont="1" applyFill="1" applyBorder="1" applyAlignment="1">
      <alignment horizontal="center"/>
    </xf>
    <xf numFmtId="0" fontId="6" fillId="0" borderId="0" xfId="0" applyFont="1" applyFill="1" applyBorder="1" applyAlignment="1">
      <alignment horizontal="left"/>
    </xf>
    <xf numFmtId="0" fontId="6" fillId="0" borderId="0" xfId="0" applyFont="1" applyFill="1" applyBorder="1"/>
    <xf numFmtId="0" fontId="7" fillId="0" borderId="0" xfId="0" applyFont="1" applyFill="1" applyBorder="1"/>
    <xf numFmtId="0" fontId="9" fillId="0" borderId="0" xfId="0" applyFont="1" applyFill="1" applyBorder="1"/>
    <xf numFmtId="0" fontId="6" fillId="0" borderId="0" xfId="1" applyFont="1" applyFill="1" applyBorder="1"/>
    <xf numFmtId="0" fontId="6" fillId="0" borderId="8" xfId="0" applyFont="1" applyFill="1" applyBorder="1"/>
    <xf numFmtId="0" fontId="12" fillId="0" borderId="7" xfId="1" quotePrefix="1" applyFont="1" applyFill="1" applyBorder="1" applyAlignment="1">
      <alignment horizontal="center"/>
    </xf>
    <xf numFmtId="0" fontId="12" fillId="0" borderId="7" xfId="1" applyFont="1" applyFill="1" applyBorder="1" applyAlignment="1">
      <alignment horizontal="center"/>
    </xf>
    <xf numFmtId="0" fontId="12" fillId="0" borderId="0" xfId="0" applyFont="1" applyFill="1" applyBorder="1"/>
    <xf numFmtId="0" fontId="6" fillId="0" borderId="3" xfId="3" applyFont="1" applyFill="1" applyBorder="1"/>
    <xf numFmtId="0" fontId="6" fillId="0" borderId="4" xfId="0" applyFont="1" applyFill="1" applyBorder="1"/>
    <xf numFmtId="0" fontId="18" fillId="0" borderId="0" xfId="2" applyFont="1" applyAlignment="1">
      <alignment horizontal="center"/>
    </xf>
    <xf numFmtId="0" fontId="19" fillId="0" borderId="1" xfId="2" applyFont="1" applyBorder="1"/>
    <xf numFmtId="0" fontId="19" fillId="0" borderId="1" xfId="2" applyFont="1" applyBorder="1" applyAlignment="1">
      <alignment horizontal="center"/>
    </xf>
    <xf numFmtId="0" fontId="20" fillId="0" borderId="0" xfId="2" applyFont="1" applyBorder="1" applyAlignment="1">
      <alignment horizontal="right"/>
    </xf>
    <xf numFmtId="0" fontId="7" fillId="0" borderId="0" xfId="2" applyFont="1" applyAlignment="1">
      <alignment horizontal="right" wrapText="1"/>
    </xf>
    <xf numFmtId="0" fontId="21" fillId="0" borderId="0" xfId="2" applyFont="1" applyFill="1" applyAlignment="1">
      <alignment horizontal="left"/>
    </xf>
    <xf numFmtId="0" fontId="21" fillId="0" borderId="0" xfId="2" applyFont="1" applyFill="1"/>
    <xf numFmtId="2" fontId="17" fillId="0" borderId="2" xfId="2" applyNumberFormat="1" applyFont="1" applyBorder="1" applyAlignment="1">
      <alignment horizontal="center"/>
    </xf>
    <xf numFmtId="0" fontId="19" fillId="0" borderId="0" xfId="2" applyFont="1" applyBorder="1" applyAlignment="1">
      <alignment horizontal="right"/>
    </xf>
    <xf numFmtId="0" fontId="6" fillId="0" borderId="3" xfId="0" applyFont="1" applyBorder="1"/>
    <xf numFmtId="0" fontId="6" fillId="0" borderId="11" xfId="0" applyFont="1" applyFill="1" applyBorder="1"/>
    <xf numFmtId="0" fontId="14" fillId="0" borderId="11" xfId="2" quotePrefix="1" applyFont="1" applyFill="1" applyBorder="1" applyAlignment="1">
      <alignment horizontal="left"/>
    </xf>
    <xf numFmtId="0" fontId="24" fillId="0" borderId="0" xfId="0" applyFont="1"/>
    <xf numFmtId="0" fontId="9" fillId="0" borderId="6" xfId="2" applyFont="1" applyFill="1" applyBorder="1"/>
    <xf numFmtId="0" fontId="6" fillId="0" borderId="8" xfId="2" applyFont="1" applyFill="1" applyBorder="1" applyAlignment="1">
      <alignment horizontal="center"/>
    </xf>
    <xf numFmtId="0" fontId="6" fillId="0" borderId="16" xfId="2" applyFont="1" applyFill="1" applyBorder="1" applyAlignment="1">
      <alignment horizontal="center"/>
    </xf>
    <xf numFmtId="0" fontId="6" fillId="0" borderId="17" xfId="2" applyFont="1" applyFill="1" applyBorder="1" applyAlignment="1">
      <alignment horizontal="center"/>
    </xf>
    <xf numFmtId="0" fontId="6" fillId="0" borderId="3" xfId="2" applyFont="1" applyFill="1" applyBorder="1" applyAlignment="1">
      <alignment wrapText="1"/>
    </xf>
    <xf numFmtId="0" fontId="12" fillId="0" borderId="0" xfId="1" quotePrefix="1" applyFont="1" applyFill="1" applyBorder="1" applyAlignment="1">
      <alignment horizontal="center"/>
    </xf>
    <xf numFmtId="0" fontId="12" fillId="0" borderId="0" xfId="1" applyFont="1" applyFill="1" applyBorder="1" applyAlignment="1">
      <alignment horizontal="center"/>
    </xf>
    <xf numFmtId="0" fontId="6" fillId="0" borderId="3" xfId="2" applyNumberFormat="1" applyFont="1" applyFill="1" applyBorder="1" applyAlignment="1">
      <alignment horizontal="center"/>
    </xf>
    <xf numFmtId="0" fontId="9" fillId="0" borderId="0" xfId="1" applyFont="1" applyFill="1" applyBorder="1" applyAlignment="1">
      <alignment horizontal="left"/>
    </xf>
    <xf numFmtId="0" fontId="12" fillId="0" borderId="9" xfId="1" quotePrefix="1" applyFont="1" applyFill="1" applyBorder="1" applyAlignment="1">
      <alignment horizontal="center"/>
    </xf>
    <xf numFmtId="0" fontId="6" fillId="0" borderId="0" xfId="1" applyFont="1" applyFill="1" applyBorder="1" applyAlignment="1">
      <alignment horizontal="left"/>
    </xf>
    <xf numFmtId="0" fontId="25" fillId="0" borderId="0" xfId="2" applyFont="1" applyFill="1" applyBorder="1"/>
    <xf numFmtId="0" fontId="25" fillId="0" borderId="0" xfId="2" applyFont="1" applyFill="1" applyBorder="1" applyAlignment="1">
      <alignment horizontal="left"/>
    </xf>
    <xf numFmtId="0" fontId="25" fillId="0" borderId="7" xfId="2" applyFont="1" applyFill="1" applyBorder="1"/>
    <xf numFmtId="0" fontId="4" fillId="0" borderId="0" xfId="2" applyFont="1" applyFill="1" applyBorder="1" applyAlignment="1">
      <alignment horizontal="center"/>
    </xf>
    <xf numFmtId="0" fontId="6" fillId="2" borderId="3" xfId="0" applyFont="1" applyFill="1" applyBorder="1"/>
    <xf numFmtId="0" fontId="27" fillId="2" borderId="0" xfId="2" applyFont="1" applyFill="1" applyBorder="1" applyAlignment="1">
      <alignment horizontal="left" readingOrder="1"/>
    </xf>
    <xf numFmtId="0" fontId="28" fillId="0" borderId="0" xfId="0" applyFont="1"/>
    <xf numFmtId="0" fontId="9" fillId="0" borderId="3" xfId="2" applyFont="1" applyFill="1" applyBorder="1" applyAlignment="1">
      <alignment horizontal="center"/>
    </xf>
    <xf numFmtId="0" fontId="6" fillId="11" borderId="3" xfId="0" applyFont="1" applyFill="1" applyBorder="1"/>
    <xf numFmtId="0" fontId="7" fillId="0" borderId="0" xfId="2" applyFont="1" applyAlignment="1">
      <alignment horizontal="right"/>
    </xf>
    <xf numFmtId="0" fontId="6" fillId="0" borderId="3" xfId="0" applyFont="1" applyFill="1" applyBorder="1"/>
    <xf numFmtId="0" fontId="6" fillId="0" borderId="0" xfId="0" applyFont="1" applyFill="1" applyBorder="1" applyAlignment="1">
      <alignment horizontal="center"/>
    </xf>
    <xf numFmtId="0" fontId="12" fillId="0" borderId="7" xfId="0" quotePrefix="1" applyFont="1" applyFill="1" applyBorder="1" applyAlignment="1">
      <alignment horizontal="center"/>
    </xf>
    <xf numFmtId="0" fontId="12" fillId="0" borderId="7" xfId="0" applyFont="1" applyFill="1" applyBorder="1" applyAlignment="1">
      <alignment horizontal="center"/>
    </xf>
    <xf numFmtId="0" fontId="6" fillId="0" borderId="0" xfId="1" applyFont="1" applyFill="1" applyBorder="1" applyAlignment="1">
      <alignment horizontal="center"/>
    </xf>
    <xf numFmtId="0" fontId="24" fillId="0" borderId="3" xfId="0" applyFont="1" applyBorder="1"/>
    <xf numFmtId="0" fontId="6" fillId="2" borderId="3" xfId="0" applyFont="1" applyFill="1" applyBorder="1"/>
    <xf numFmtId="0" fontId="6" fillId="10" borderId="3" xfId="0" applyFont="1" applyFill="1" applyBorder="1"/>
    <xf numFmtId="0" fontId="12" fillId="0" borderId="0" xfId="0" applyFont="1" applyFill="1" applyBorder="1" applyAlignment="1">
      <alignment horizontal="center"/>
    </xf>
    <xf numFmtId="0" fontId="9" fillId="0" borderId="0" xfId="0" applyFont="1" applyFill="1" applyBorder="1" applyAlignment="1">
      <alignment horizontal="center"/>
    </xf>
    <xf numFmtId="0" fontId="6" fillId="2" borderId="3" xfId="0" applyFont="1" applyFill="1" applyBorder="1" applyAlignment="1">
      <alignment horizontal="center"/>
    </xf>
    <xf numFmtId="0" fontId="6" fillId="0" borderId="0" xfId="1" applyFont="1" applyFill="1" applyBorder="1" applyAlignment="1">
      <alignment vertical="top"/>
    </xf>
    <xf numFmtId="0" fontId="6" fillId="9" borderId="3" xfId="0" applyFont="1" applyFill="1" applyBorder="1"/>
    <xf numFmtId="0" fontId="6" fillId="7" borderId="3" xfId="0" applyFont="1" applyFill="1" applyBorder="1"/>
    <xf numFmtId="0" fontId="29" fillId="0" borderId="11" xfId="2" applyFont="1" applyFill="1" applyBorder="1"/>
    <xf numFmtId="0" fontId="13" fillId="0" borderId="0" xfId="2" applyFont="1" applyFill="1" applyBorder="1" applyAlignment="1">
      <alignment horizontal="center"/>
    </xf>
    <xf numFmtId="0" fontId="27" fillId="0" borderId="0" xfId="2" applyFont="1" applyFill="1" applyBorder="1" applyAlignment="1">
      <alignment horizontal="center"/>
    </xf>
    <xf numFmtId="0" fontId="6" fillId="11" borderId="3" xfId="0" applyFont="1" applyFill="1" applyBorder="1" applyAlignment="1">
      <alignment horizontal="center"/>
    </xf>
    <xf numFmtId="0" fontId="6" fillId="9" borderId="3" xfId="0" applyFont="1" applyFill="1" applyBorder="1" applyAlignment="1">
      <alignment horizontal="center"/>
    </xf>
    <xf numFmtId="0" fontId="6" fillId="7" borderId="3" xfId="0" applyFont="1" applyFill="1" applyBorder="1" applyAlignment="1">
      <alignment horizontal="center"/>
    </xf>
    <xf numFmtId="0" fontId="9" fillId="0" borderId="0" xfId="0" applyFont="1" applyFill="1" applyBorder="1" applyAlignment="1">
      <alignment horizontal="left"/>
    </xf>
    <xf numFmtId="0" fontId="6" fillId="0" borderId="0" xfId="0" applyFont="1" applyFill="1" applyBorder="1" applyAlignment="1">
      <alignment horizontal="center"/>
    </xf>
    <xf numFmtId="0" fontId="6" fillId="0" borderId="0" xfId="1" applyFont="1" applyFill="1" applyBorder="1" applyAlignment="1">
      <alignment horizontal="center"/>
    </xf>
    <xf numFmtId="0" fontId="6" fillId="8" borderId="3" xfId="0" applyFont="1" applyFill="1" applyBorder="1" applyAlignment="1">
      <alignment horizontal="center"/>
    </xf>
    <xf numFmtId="0" fontId="6" fillId="10" borderId="3" xfId="0" applyFont="1" applyFill="1" applyBorder="1" applyAlignment="1">
      <alignment horizontal="center"/>
    </xf>
    <xf numFmtId="0" fontId="12" fillId="0" borderId="0" xfId="0" applyFont="1" applyFill="1" applyBorder="1" applyAlignment="1">
      <alignment horizontal="center"/>
    </xf>
    <xf numFmtId="0" fontId="30" fillId="8" borderId="3" xfId="0" applyFont="1" applyFill="1" applyBorder="1"/>
    <xf numFmtId="0" fontId="30" fillId="8" borderId="3" xfId="0" applyFont="1" applyFill="1" applyBorder="1" applyAlignment="1">
      <alignment wrapText="1"/>
    </xf>
    <xf numFmtId="0" fontId="18" fillId="0" borderId="0" xfId="7" applyFont="1" applyAlignment="1">
      <alignment horizontal="right"/>
    </xf>
    <xf numFmtId="0" fontId="19" fillId="0" borderId="1" xfId="7" applyFont="1" applyBorder="1"/>
    <xf numFmtId="0" fontId="8" fillId="0" borderId="0" xfId="7" applyFont="1" applyFill="1" applyBorder="1" applyAlignment="1">
      <alignment horizontal="left"/>
    </xf>
    <xf numFmtId="0" fontId="10" fillId="0" borderId="0" xfId="7" applyFont="1" applyFill="1" applyBorder="1" applyAlignment="1">
      <alignment horizontal="center"/>
    </xf>
    <xf numFmtId="0" fontId="6" fillId="0" borderId="0" xfId="7" applyFont="1" applyFill="1" applyBorder="1" applyAlignment="1">
      <alignment horizontal="left"/>
    </xf>
    <xf numFmtId="0" fontId="6" fillId="0" borderId="0" xfId="7" applyFont="1" applyFill="1" applyBorder="1"/>
    <xf numFmtId="0" fontId="18" fillId="0" borderId="0" xfId="7" applyFont="1" applyBorder="1" applyAlignment="1">
      <alignment horizontal="right" wrapText="1"/>
    </xf>
    <xf numFmtId="0" fontId="0" fillId="0" borderId="2" xfId="0" applyBorder="1" applyAlignment="1">
      <alignment horizontal="center"/>
    </xf>
    <xf numFmtId="0" fontId="0" fillId="0" borderId="0" xfId="0" applyBorder="1" applyAlignment="1">
      <alignment horizontal="center"/>
    </xf>
    <xf numFmtId="0" fontId="19" fillId="0" borderId="0" xfId="7" applyFont="1" applyBorder="1" applyAlignment="1">
      <alignment horizontal="center"/>
    </xf>
    <xf numFmtId="0" fontId="8" fillId="0" borderId="0" xfId="7" applyFont="1" applyFill="1" applyBorder="1"/>
    <xf numFmtId="0" fontId="4" fillId="0" borderId="0" xfId="7" applyFont="1" applyFill="1" applyBorder="1" applyAlignment="1">
      <alignment horizontal="center"/>
    </xf>
    <xf numFmtId="0" fontId="32" fillId="0" borderId="3" xfId="2" applyFont="1" applyFill="1" applyBorder="1" applyAlignment="1">
      <alignment horizontal="left" vertical="center" wrapText="1"/>
    </xf>
    <xf numFmtId="0" fontId="32" fillId="0" borderId="3" xfId="2" applyFont="1" applyFill="1" applyBorder="1" applyAlignment="1">
      <alignment horizontal="left"/>
    </xf>
    <xf numFmtId="0" fontId="32" fillId="0" borderId="3" xfId="2" applyFont="1" applyFill="1" applyBorder="1" applyAlignment="1">
      <alignment horizontal="left" wrapText="1"/>
    </xf>
    <xf numFmtId="0" fontId="32" fillId="0" borderId="3" xfId="2" applyNumberFormat="1" applyFont="1" applyFill="1" applyBorder="1" applyAlignment="1">
      <alignment horizontal="left"/>
    </xf>
    <xf numFmtId="0" fontId="33" fillId="8" borderId="3" xfId="0" applyFont="1" applyFill="1" applyBorder="1" applyAlignment="1">
      <alignment horizontal="left" vertical="center" wrapText="1"/>
    </xf>
    <xf numFmtId="0" fontId="31" fillId="8" borderId="3" xfId="0" applyFont="1" applyFill="1" applyBorder="1" applyAlignment="1">
      <alignment horizontal="left" vertical="center" wrapText="1"/>
    </xf>
    <xf numFmtId="0" fontId="32" fillId="0" borderId="11" xfId="2" applyFont="1" applyFill="1" applyBorder="1" applyAlignment="1">
      <alignment horizontal="left"/>
    </xf>
    <xf numFmtId="0" fontId="5" fillId="0" borderId="0" xfId="2" applyFont="1" applyFill="1" applyBorder="1" applyAlignment="1">
      <alignment horizontal="center"/>
    </xf>
    <xf numFmtId="0" fontId="4" fillId="0" borderId="0" xfId="2" applyFont="1" applyFill="1" applyBorder="1" applyAlignment="1">
      <alignment horizontal="center"/>
    </xf>
    <xf numFmtId="0" fontId="37" fillId="0" borderId="9" xfId="0" applyFont="1" applyBorder="1"/>
    <xf numFmtId="0" fontId="37" fillId="0" borderId="9" xfId="0" applyFont="1" applyBorder="1" applyAlignment="1">
      <alignment horizontal="center"/>
    </xf>
    <xf numFmtId="0" fontId="0" fillId="0" borderId="9" xfId="0" applyBorder="1"/>
    <xf numFmtId="0" fontId="0" fillId="0" borderId="9" xfId="0" applyBorder="1" applyAlignment="1">
      <alignment horizontal="center"/>
    </xf>
    <xf numFmtId="0" fontId="3" fillId="13" borderId="23" xfId="3" applyFill="1" applyBorder="1" applyAlignment="1">
      <alignment vertical="top"/>
    </xf>
    <xf numFmtId="0" fontId="0" fillId="13" borderId="24" xfId="0" applyFill="1" applyBorder="1"/>
    <xf numFmtId="0" fontId="0" fillId="13" borderId="25" xfId="0" applyFill="1" applyBorder="1" applyAlignment="1">
      <alignment horizontal="center"/>
    </xf>
    <xf numFmtId="0" fontId="0" fillId="0" borderId="0" xfId="0" applyAlignment="1">
      <alignment horizontal="center"/>
    </xf>
    <xf numFmtId="0" fontId="6" fillId="0" borderId="3" xfId="2" applyFont="1" applyFill="1" applyBorder="1" applyAlignment="1"/>
    <xf numFmtId="0" fontId="6" fillId="0" borderId="3" xfId="3" applyFont="1" applyFill="1" applyBorder="1" applyAlignment="1"/>
    <xf numFmtId="0" fontId="6" fillId="0" borderId="3" xfId="0" applyFont="1" applyFill="1" applyBorder="1" applyAlignment="1"/>
    <xf numFmtId="0" fontId="6" fillId="0" borderId="0" xfId="2" applyFont="1" applyFill="1" applyBorder="1" applyAlignment="1"/>
    <xf numFmtId="0" fontId="6" fillId="0" borderId="6" xfId="0" applyFont="1" applyFill="1" applyBorder="1" applyAlignment="1"/>
    <xf numFmtId="0" fontId="6" fillId="0" borderId="4" xfId="2" applyFont="1" applyFill="1" applyBorder="1" applyAlignment="1"/>
    <xf numFmtId="0" fontId="30" fillId="0" borderId="3" xfId="0" applyFont="1" applyFill="1" applyBorder="1" applyAlignment="1"/>
    <xf numFmtId="0" fontId="13" fillId="0" borderId="3" xfId="0" applyFont="1" applyFill="1" applyBorder="1" applyAlignment="1"/>
    <xf numFmtId="0" fontId="6" fillId="0" borderId="6" xfId="2" applyFont="1" applyFill="1" applyBorder="1" applyAlignment="1"/>
    <xf numFmtId="0" fontId="32" fillId="0" borderId="11" xfId="2" applyFont="1" applyFill="1" applyBorder="1" applyAlignment="1">
      <alignment wrapText="1"/>
    </xf>
    <xf numFmtId="0" fontId="4" fillId="0" borderId="0" xfId="2" applyFont="1" applyFill="1" applyBorder="1" applyAlignment="1">
      <alignment horizontal="center"/>
    </xf>
    <xf numFmtId="0" fontId="4" fillId="0" borderId="0" xfId="7" applyFont="1" applyFill="1" applyBorder="1" applyAlignment="1">
      <alignment horizontal="center"/>
    </xf>
    <xf numFmtId="0" fontId="6" fillId="0" borderId="10" xfId="0" applyFont="1" applyFill="1" applyBorder="1" applyAlignment="1">
      <alignment horizontal="left"/>
    </xf>
    <xf numFmtId="0" fontId="6" fillId="0" borderId="3" xfId="0" applyFont="1" applyFill="1" applyBorder="1" applyAlignment="1">
      <alignment horizontal="left" vertical="center" wrapText="1"/>
    </xf>
    <xf numFmtId="0" fontId="30" fillId="8" borderId="3" xfId="0" applyFont="1" applyFill="1" applyBorder="1" applyAlignment="1">
      <alignment horizontal="left" vertical="center" wrapText="1"/>
    </xf>
    <xf numFmtId="0" fontId="6" fillId="0" borderId="26" xfId="0" applyFont="1" applyFill="1" applyBorder="1" applyAlignment="1">
      <alignment horizontal="center"/>
    </xf>
    <xf numFmtId="0" fontId="6" fillId="0" borderId="11" xfId="0" applyFont="1" applyFill="1" applyBorder="1" applyAlignment="1">
      <alignment horizontal="center"/>
    </xf>
    <xf numFmtId="0" fontId="6" fillId="0" borderId="7" xfId="0" applyFont="1" applyFill="1" applyBorder="1" applyAlignment="1">
      <alignment horizontal="center"/>
    </xf>
    <xf numFmtId="0" fontId="30" fillId="0" borderId="11" xfId="0" applyFont="1" applyFill="1" applyBorder="1" applyAlignment="1">
      <alignment wrapText="1"/>
    </xf>
    <xf numFmtId="0" fontId="30" fillId="0" borderId="11" xfId="0" applyFont="1" applyFill="1" applyBorder="1"/>
    <xf numFmtId="0" fontId="31" fillId="0" borderId="11" xfId="0" applyFont="1" applyFill="1" applyBorder="1" applyAlignment="1">
      <alignment horizontal="left" vertical="center" wrapText="1"/>
    </xf>
    <xf numFmtId="0" fontId="40" fillId="0" borderId="7" xfId="0" applyFont="1" applyFill="1" applyBorder="1" applyAlignment="1">
      <alignment horizontal="left" vertical="center" wrapText="1"/>
    </xf>
    <xf numFmtId="0" fontId="40" fillId="0" borderId="26" xfId="0" applyFont="1" applyFill="1" applyBorder="1" applyAlignment="1">
      <alignment wrapText="1"/>
    </xf>
    <xf numFmtId="0" fontId="9" fillId="0" borderId="4" xfId="1" applyFont="1" applyFill="1" applyBorder="1"/>
    <xf numFmtId="0" fontId="9" fillId="0" borderId="18" xfId="1" applyFont="1" applyFill="1" applyBorder="1"/>
    <xf numFmtId="0" fontId="9" fillId="0" borderId="27" xfId="1" applyFont="1" applyFill="1" applyBorder="1" applyAlignment="1">
      <alignment horizontal="left"/>
    </xf>
    <xf numFmtId="0" fontId="12" fillId="0" borderId="26" xfId="1" applyFont="1" applyFill="1" applyBorder="1" applyAlignment="1">
      <alignment horizontal="center"/>
    </xf>
    <xf numFmtId="0" fontId="6" fillId="0" borderId="26" xfId="1" applyFont="1" applyFill="1" applyBorder="1" applyAlignment="1">
      <alignment horizontal="center"/>
    </xf>
    <xf numFmtId="0" fontId="5" fillId="0" borderId="0" xfId="2" applyFont="1" applyFill="1" applyBorder="1" applyAlignment="1">
      <alignment horizontal="center"/>
    </xf>
    <xf numFmtId="0" fontId="4" fillId="0" borderId="0" xfId="2" applyFont="1" applyFill="1" applyBorder="1" applyAlignment="1">
      <alignment horizontal="center"/>
    </xf>
    <xf numFmtId="0" fontId="4" fillId="0" borderId="0" xfId="7" applyFont="1" applyFill="1" applyBorder="1" applyAlignment="1">
      <alignment horizontal="center"/>
    </xf>
    <xf numFmtId="0" fontId="15" fillId="0" borderId="0" xfId="2" applyFont="1" applyFill="1" applyBorder="1" applyAlignment="1">
      <alignment horizontal="center"/>
    </xf>
    <xf numFmtId="0" fontId="20" fillId="0" borderId="0" xfId="2" applyFont="1" applyAlignment="1">
      <alignment horizontal="right" wrapText="1"/>
    </xf>
    <xf numFmtId="0" fontId="0" fillId="0" borderId="0" xfId="0" applyAlignment="1"/>
    <xf numFmtId="0" fontId="20" fillId="0" borderId="15" xfId="2" applyFont="1" applyBorder="1" applyAlignment="1">
      <alignment horizontal="center"/>
    </xf>
    <xf numFmtId="0" fontId="0" fillId="0" borderId="15" xfId="0" applyBorder="1" applyAlignment="1">
      <alignment horizontal="center"/>
    </xf>
    <xf numFmtId="0" fontId="16" fillId="0" borderId="0" xfId="2" applyFont="1" applyFill="1" applyAlignment="1">
      <alignment horizontal="right"/>
    </xf>
    <xf numFmtId="0" fontId="16" fillId="0" borderId="0" xfId="0" applyFont="1" applyAlignment="1">
      <alignment horizontal="right"/>
    </xf>
    <xf numFmtId="164" fontId="22" fillId="0" borderId="15" xfId="2" applyNumberFormat="1" applyFont="1" applyFill="1" applyBorder="1" applyAlignment="1">
      <alignment horizontal="center"/>
    </xf>
    <xf numFmtId="0" fontId="6" fillId="2" borderId="6"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7" xfId="0" applyFont="1" applyFill="1" applyBorder="1" applyAlignment="1">
      <alignment horizontal="left" vertical="center" wrapText="1"/>
    </xf>
    <xf numFmtId="0" fontId="39" fillId="2" borderId="6" xfId="0" applyFont="1" applyFill="1" applyBorder="1" applyAlignment="1">
      <alignment horizontal="left" vertical="center" wrapText="1"/>
    </xf>
    <xf numFmtId="0" fontId="39" fillId="2" borderId="5" xfId="0" applyFont="1" applyFill="1" applyBorder="1" applyAlignment="1">
      <alignment horizontal="left" vertical="center" wrapText="1"/>
    </xf>
    <xf numFmtId="0" fontId="6" fillId="2" borderId="6"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xf>
    <xf numFmtId="0" fontId="6" fillId="2" borderId="5" xfId="0" applyFont="1" applyFill="1" applyBorder="1" applyAlignment="1">
      <alignment horizontal="center"/>
    </xf>
    <xf numFmtId="0" fontId="41" fillId="0" borderId="7" xfId="0" applyFont="1" applyFill="1" applyBorder="1" applyAlignment="1">
      <alignment horizontal="left" vertical="center" wrapText="1"/>
    </xf>
    <xf numFmtId="0" fontId="41" fillId="0" borderId="26" xfId="0" applyFont="1" applyFill="1" applyBorder="1" applyAlignment="1">
      <alignment horizontal="left" vertical="center" wrapText="1"/>
    </xf>
    <xf numFmtId="0" fontId="35" fillId="12" borderId="19" xfId="0" applyFont="1" applyFill="1" applyBorder="1" applyAlignment="1">
      <alignment horizontal="left"/>
    </xf>
    <xf numFmtId="0" fontId="0" fillId="13" borderId="20" xfId="3" applyFont="1" applyFill="1" applyBorder="1" applyAlignment="1">
      <alignment vertical="top" wrapText="1"/>
    </xf>
    <xf numFmtId="0" fontId="34" fillId="13" borderId="21" xfId="3" applyFont="1" applyFill="1" applyBorder="1" applyAlignment="1">
      <alignment vertical="top"/>
    </xf>
    <xf numFmtId="0" fontId="34" fillId="13" borderId="22" xfId="3" applyFont="1" applyFill="1" applyBorder="1" applyAlignment="1">
      <alignment vertical="top"/>
    </xf>
    <xf numFmtId="0" fontId="36" fillId="0" borderId="0" xfId="0" applyFont="1" applyAlignment="1">
      <alignment horizontal="center"/>
    </xf>
    <xf numFmtId="0" fontId="35" fillId="0" borderId="0" xfId="0" applyFont="1" applyAlignment="1">
      <alignment horizontal="center"/>
    </xf>
    <xf numFmtId="0" fontId="0" fillId="0" borderId="0" xfId="0" applyFont="1" applyAlignment="1">
      <alignment horizontal="left" vertical="top" wrapText="1"/>
    </xf>
    <xf numFmtId="0" fontId="35" fillId="0" borderId="1" xfId="0" applyFont="1" applyBorder="1" applyAlignment="1">
      <alignment horizontal="left" wrapText="1"/>
    </xf>
    <xf numFmtId="0" fontId="35" fillId="12" borderId="9" xfId="0" applyFont="1" applyFill="1" applyBorder="1" applyAlignment="1">
      <alignment horizontal="left"/>
    </xf>
  </cellXfs>
  <cellStyles count="8">
    <cellStyle name="Hyperlink" xfId="3" builtinId="8"/>
    <cellStyle name="Normal" xfId="0" builtinId="0"/>
    <cellStyle name="Normal 2" xfId="1"/>
    <cellStyle name="Normal 3" xfId="2"/>
    <cellStyle name="Normal 3 2" xfId="7"/>
    <cellStyle name="Normal 3 3" xfId="6"/>
    <cellStyle name="Normal 3 4" xfId="5"/>
    <cellStyle name="Normal 4" xfId="4"/>
  </cellStyles>
  <dxfs count="2">
    <dxf>
      <fill>
        <patternFill>
          <bgColor rgb="FFFFFF00"/>
        </patternFill>
      </fill>
    </dxf>
    <dxf>
      <fill>
        <patternFill>
          <bgColor rgb="FFFFFF00"/>
        </patternFill>
      </fill>
    </dxf>
  </dxfs>
  <tableStyles count="0" defaultTableStyle="TableStyleMedium2" defaultPivotStyle="PivotStyleLight16"/>
  <colors>
    <mruColors>
      <color rgb="FF0000CC"/>
      <color rgb="FFFFFF66"/>
      <color rgb="FFFFFF99"/>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90"/>
  <sheetViews>
    <sheetView tabSelected="1" topLeftCell="A2" zoomScale="85" zoomScaleNormal="85" zoomScaleSheetLayoutView="100" workbookViewId="0">
      <selection activeCell="C28" sqref="C28"/>
    </sheetView>
  </sheetViews>
  <sheetFormatPr defaultColWidth="9.140625" defaultRowHeight="18" customHeight="1" x14ac:dyDescent="0.2"/>
  <cols>
    <col min="1" max="1" width="11.28515625" style="3" customWidth="1"/>
    <col min="2" max="2" width="30.42578125" style="3" customWidth="1"/>
    <col min="3" max="3" width="35" style="3" bestFit="1" customWidth="1"/>
    <col min="4" max="6" width="4.7109375" style="1" customWidth="1"/>
    <col min="7" max="7" width="2.140625" style="1" customWidth="1"/>
    <col min="8" max="8" width="11.28515625" style="3" customWidth="1"/>
    <col min="9" max="9" width="30.42578125" style="3" customWidth="1"/>
    <col min="10" max="10" width="29.28515625" style="3" customWidth="1"/>
    <col min="11" max="11" width="6" style="1" customWidth="1"/>
    <col min="12" max="13" width="4.7109375" style="1" customWidth="1"/>
    <col min="14" max="14" width="6.42578125" style="1" customWidth="1"/>
    <col min="15" max="15" width="2.7109375" style="2" customWidth="1"/>
    <col min="16" max="16" width="3.7109375" style="3" customWidth="1"/>
    <col min="17" max="16384" width="9.140625" style="3"/>
  </cols>
  <sheetData>
    <row r="1" spans="1:15" ht="18" customHeight="1" x14ac:dyDescent="0.25">
      <c r="A1" s="170" t="s">
        <v>160</v>
      </c>
      <c r="B1" s="170"/>
      <c r="C1" s="170"/>
      <c r="D1" s="170"/>
      <c r="E1" s="170"/>
      <c r="F1" s="170"/>
      <c r="G1" s="170"/>
      <c r="H1" s="170"/>
      <c r="I1" s="170"/>
      <c r="J1" s="170"/>
      <c r="K1" s="170"/>
      <c r="L1" s="170"/>
      <c r="M1" s="170"/>
    </row>
    <row r="2" spans="1:15" s="54" customFormat="1" ht="18" customHeight="1" thickBot="1" x14ac:dyDescent="0.3">
      <c r="A2" s="48" t="s">
        <v>0</v>
      </c>
      <c r="B2" s="49"/>
      <c r="C2" s="49"/>
      <c r="D2" s="171" t="s">
        <v>1</v>
      </c>
      <c r="E2" s="172"/>
      <c r="F2" s="172"/>
      <c r="G2" s="172"/>
      <c r="H2" s="50"/>
      <c r="I2" s="51"/>
      <c r="J2" s="81" t="s">
        <v>2</v>
      </c>
      <c r="K2" s="173"/>
      <c r="L2" s="174"/>
      <c r="M2" s="174"/>
      <c r="N2" s="53"/>
    </row>
    <row r="3" spans="1:15" s="54" customFormat="1" ht="18" customHeight="1" thickBot="1" x14ac:dyDescent="0.3">
      <c r="A3" s="48" t="s">
        <v>3</v>
      </c>
      <c r="B3" s="49"/>
      <c r="C3" s="49"/>
      <c r="D3" s="175" t="s">
        <v>4</v>
      </c>
      <c r="E3" s="176"/>
      <c r="F3" s="176"/>
      <c r="G3" s="176"/>
      <c r="H3" s="55"/>
      <c r="I3" s="56"/>
      <c r="J3" s="52" t="s">
        <v>5</v>
      </c>
      <c r="K3" s="177">
        <f ca="1">NOW()</f>
        <v>42517.541880439814</v>
      </c>
      <c r="L3" s="177"/>
      <c r="M3" s="177"/>
      <c r="N3" s="53"/>
    </row>
    <row r="4" spans="1:15" ht="14.25" customHeight="1" x14ac:dyDescent="0.25">
      <c r="A4" t="s">
        <v>159</v>
      </c>
      <c r="E4" s="4"/>
      <c r="G4" s="3"/>
    </row>
    <row r="5" spans="1:15" s="34" customFormat="1" ht="18" customHeight="1" x14ac:dyDescent="0.25">
      <c r="A5" s="45" t="s">
        <v>17</v>
      </c>
      <c r="B5" s="60"/>
      <c r="C5" s="60"/>
      <c r="D5" s="90"/>
      <c r="E5" s="90"/>
      <c r="F5" s="83"/>
      <c r="G5" s="36"/>
      <c r="H5" s="40" t="s">
        <v>105</v>
      </c>
      <c r="I5" s="40"/>
      <c r="J5" s="40"/>
      <c r="K5" s="107"/>
      <c r="L5" s="107"/>
      <c r="M5" s="103"/>
    </row>
    <row r="6" spans="1:15" s="38" customFormat="1" ht="18" customHeight="1" x14ac:dyDescent="0.2">
      <c r="A6" s="78" t="s">
        <v>18</v>
      </c>
      <c r="B6" s="78" t="s">
        <v>19</v>
      </c>
      <c r="C6" s="40"/>
      <c r="D6" s="84">
        <f>SUM(D7:D8)</f>
        <v>6</v>
      </c>
      <c r="E6" s="85" t="s">
        <v>7</v>
      </c>
      <c r="F6" s="90" t="s">
        <v>20</v>
      </c>
      <c r="G6" s="36"/>
      <c r="H6" s="45" t="s">
        <v>21</v>
      </c>
      <c r="I6" s="45"/>
      <c r="J6" s="37"/>
      <c r="K6" s="107">
        <f>SUM(K7:K37)</f>
        <v>63</v>
      </c>
      <c r="L6" s="107" t="s">
        <v>7</v>
      </c>
      <c r="M6" s="107" t="s">
        <v>20</v>
      </c>
      <c r="N6" s="36"/>
      <c r="O6" s="37"/>
    </row>
    <row r="7" spans="1:15" s="38" customFormat="1" ht="18" customHeight="1" x14ac:dyDescent="0.2">
      <c r="A7" s="76" t="str">
        <f t="shared" ref="A7:F7" si="0">IF(ISBLANK(A55)=TRUE,"",A55)</f>
        <v>ENGL 101</v>
      </c>
      <c r="B7" s="88" t="str">
        <f t="shared" si="0"/>
        <v>Compostion I (SGR 1)</v>
      </c>
      <c r="C7" s="88" t="str">
        <f t="shared" si="0"/>
        <v>F/S/Su</v>
      </c>
      <c r="D7" s="92">
        <f t="shared" si="0"/>
        <v>3</v>
      </c>
      <c r="E7" s="92" t="str">
        <f t="shared" si="0"/>
        <v/>
      </c>
      <c r="F7" s="92" t="str">
        <f t="shared" si="0"/>
        <v/>
      </c>
      <c r="G7" s="36"/>
      <c r="H7" s="109" t="str">
        <f t="shared" ref="H7:M8" si="1">IF(ISBLANK(A61)=TRUE,"",A61)</f>
        <v>BIOL 202</v>
      </c>
      <c r="I7" s="108" t="str">
        <f t="shared" si="1"/>
        <v>Genetics and Organismal Biology</v>
      </c>
      <c r="J7" s="127" t="str">
        <f t="shared" si="1"/>
        <v>Fall semester only; Prereqs: BIOL 103 or 153, CHEM 114-114L</v>
      </c>
      <c r="K7" s="105">
        <f t="shared" si="1"/>
        <v>4</v>
      </c>
      <c r="L7" s="105" t="str">
        <f t="shared" si="1"/>
        <v/>
      </c>
      <c r="M7" s="105" t="str">
        <f t="shared" si="1"/>
        <v/>
      </c>
      <c r="N7" s="36"/>
      <c r="O7" s="37"/>
    </row>
    <row r="8" spans="1:15" s="38" customFormat="1" ht="18" customHeight="1" x14ac:dyDescent="0.2">
      <c r="A8" s="88" t="str">
        <f t="shared" ref="A8:F8" si="2">IF(ISBLANK(A67)=TRUE,"",A67)</f>
        <v>ENGL 201</v>
      </c>
      <c r="B8" s="88" t="str">
        <f t="shared" si="2"/>
        <v>Composition II (SGR 1)</v>
      </c>
      <c r="C8" s="88" t="str">
        <f t="shared" si="2"/>
        <v>F/S/Su</v>
      </c>
      <c r="D8" s="92">
        <f t="shared" si="2"/>
        <v>3</v>
      </c>
      <c r="E8" s="92" t="str">
        <f t="shared" si="2"/>
        <v/>
      </c>
      <c r="F8" s="92" t="str">
        <f t="shared" si="2"/>
        <v/>
      </c>
      <c r="G8" s="36"/>
      <c r="H8" s="109" t="str">
        <f t="shared" si="1"/>
        <v>BIOL 202L</v>
      </c>
      <c r="I8" s="108" t="str">
        <f t="shared" si="1"/>
        <v>Genetics and Organismal Biology Lab</v>
      </c>
      <c r="J8" s="127" t="str">
        <f t="shared" si="1"/>
        <v>Fall semester only</v>
      </c>
      <c r="K8" s="105">
        <f t="shared" si="1"/>
        <v>0</v>
      </c>
      <c r="L8" s="105" t="str">
        <f t="shared" si="1"/>
        <v/>
      </c>
      <c r="M8" s="105" t="str">
        <f t="shared" si="1"/>
        <v/>
      </c>
      <c r="N8" s="36"/>
      <c r="O8" s="37"/>
    </row>
    <row r="9" spans="1:15" s="38" customFormat="1" ht="18" customHeight="1" x14ac:dyDescent="0.2">
      <c r="C9" s="37"/>
      <c r="D9" s="83"/>
      <c r="E9" s="83"/>
      <c r="F9" s="83"/>
      <c r="G9" s="36"/>
      <c r="H9" s="109" t="str">
        <f t="shared" ref="H9:M10" si="3">IF(ISBLANK(H61)=TRUE,"",H61)</f>
        <v>BIOL 204</v>
      </c>
      <c r="I9" s="108" t="str">
        <f t="shared" si="3"/>
        <v>Genetics and Cellular Biology</v>
      </c>
      <c r="J9" s="127" t="str">
        <f t="shared" si="3"/>
        <v>Spring only; Prereq: BIOL 202</v>
      </c>
      <c r="K9" s="105">
        <f t="shared" si="3"/>
        <v>3</v>
      </c>
      <c r="L9" s="105" t="str">
        <f t="shared" si="3"/>
        <v/>
      </c>
      <c r="M9" s="105" t="str">
        <f t="shared" si="3"/>
        <v/>
      </c>
      <c r="N9" s="36"/>
      <c r="O9" s="37"/>
    </row>
    <row r="10" spans="1:15" s="38" customFormat="1" ht="18" customHeight="1" x14ac:dyDescent="0.2">
      <c r="A10" s="78" t="s">
        <v>22</v>
      </c>
      <c r="B10" s="78" t="s">
        <v>23</v>
      </c>
      <c r="C10" s="35"/>
      <c r="D10" s="84">
        <f>D11</f>
        <v>3</v>
      </c>
      <c r="E10" s="85"/>
      <c r="F10" s="83"/>
      <c r="G10" s="36"/>
      <c r="H10" s="109" t="str">
        <f t="shared" si="3"/>
        <v>BIOL 204L</v>
      </c>
      <c r="I10" s="108" t="str">
        <f t="shared" si="3"/>
        <v>Genetics and Cellular Biology Lab</v>
      </c>
      <c r="J10" s="127" t="str">
        <f t="shared" si="3"/>
        <v>Spring only</v>
      </c>
      <c r="K10" s="105">
        <f t="shared" si="3"/>
        <v>1</v>
      </c>
      <c r="L10" s="105" t="str">
        <f t="shared" si="3"/>
        <v/>
      </c>
      <c r="M10" s="105" t="str">
        <f t="shared" si="3"/>
        <v/>
      </c>
      <c r="N10" s="36"/>
      <c r="O10" s="37"/>
    </row>
    <row r="11" spans="1:15" s="38" customFormat="1" ht="18" customHeight="1" x14ac:dyDescent="0.2">
      <c r="A11" s="88" t="str">
        <f>IF(ISBLANK(H55)=TRUE,"",H55)</f>
        <v>SPCM 101</v>
      </c>
      <c r="B11" s="88" t="str">
        <f t="shared" ref="B11:F11" si="4">IF(ISBLANK(I55)=TRUE,"",I55)</f>
        <v>Introduction to Speech (SGR 2)</v>
      </c>
      <c r="C11" s="88" t="str">
        <f t="shared" si="4"/>
        <v>F/S/Su</v>
      </c>
      <c r="D11" s="92">
        <f t="shared" si="4"/>
        <v>3</v>
      </c>
      <c r="E11" s="92" t="str">
        <f t="shared" si="4"/>
        <v/>
      </c>
      <c r="F11" s="92" t="str">
        <f t="shared" si="4"/>
        <v/>
      </c>
      <c r="G11" s="42"/>
      <c r="H11" s="109" t="str">
        <f t="shared" ref="H11:M11" si="5">IF(ISBLANK(H51)=TRUE,"",H51)</f>
        <v>BIOL 290</v>
      </c>
      <c r="I11" s="108" t="str">
        <f t="shared" si="5"/>
        <v>Seminar</v>
      </c>
      <c r="J11" s="127" t="str">
        <f t="shared" si="5"/>
        <v>Spring only</v>
      </c>
      <c r="K11" s="105">
        <f t="shared" si="5"/>
        <v>1</v>
      </c>
      <c r="L11" s="105" t="str">
        <f t="shared" si="5"/>
        <v/>
      </c>
      <c r="M11" s="105" t="str">
        <f t="shared" si="5"/>
        <v/>
      </c>
      <c r="N11" s="36"/>
      <c r="O11" s="37"/>
    </row>
    <row r="12" spans="1:15" s="38" customFormat="1" ht="18" customHeight="1" x14ac:dyDescent="0.2">
      <c r="C12" s="37"/>
      <c r="D12" s="83"/>
      <c r="E12" s="83"/>
      <c r="F12" s="83"/>
      <c r="G12" s="36"/>
      <c r="H12" s="109" t="str">
        <f t="shared" ref="H12:M12" si="6">IF(ISBLANK(H77)=TRUE,"",H77)</f>
        <v>BIOL 490</v>
      </c>
      <c r="I12" s="108" t="str">
        <f t="shared" si="6"/>
        <v>Seminar</v>
      </c>
      <c r="J12" s="127" t="str">
        <f t="shared" si="6"/>
        <v/>
      </c>
      <c r="K12" s="105">
        <f t="shared" si="6"/>
        <v>2</v>
      </c>
      <c r="L12" s="105" t="str">
        <f t="shared" si="6"/>
        <v/>
      </c>
      <c r="M12" s="105" t="str">
        <f t="shared" si="6"/>
        <v/>
      </c>
      <c r="N12" s="36"/>
      <c r="O12" s="37"/>
    </row>
    <row r="13" spans="1:15" s="38" customFormat="1" ht="18" customHeight="1" x14ac:dyDescent="0.2">
      <c r="A13" s="78" t="s">
        <v>24</v>
      </c>
      <c r="B13" s="78" t="s">
        <v>25</v>
      </c>
      <c r="C13" s="60"/>
      <c r="D13" s="84">
        <f>SUM(D14:D15)</f>
        <v>6</v>
      </c>
      <c r="E13" s="85"/>
      <c r="F13" s="83"/>
      <c r="G13" s="36"/>
      <c r="H13" s="109" t="str">
        <f t="shared" ref="H13:M14" si="7">IF(ISBLANK(A53)=TRUE,"",A53)</f>
        <v>CHEM 112</v>
      </c>
      <c r="I13" s="108" t="str">
        <f t="shared" si="7"/>
        <v>General Chemistry I</v>
      </c>
      <c r="J13" s="127" t="str">
        <f t="shared" si="7"/>
        <v>F/S/Su (coreq. MATH 102 or higher placement)</v>
      </c>
      <c r="K13" s="105">
        <f t="shared" si="7"/>
        <v>3</v>
      </c>
      <c r="L13" s="105" t="str">
        <f t="shared" si="7"/>
        <v/>
      </c>
      <c r="M13" s="105" t="str">
        <f t="shared" si="7"/>
        <v/>
      </c>
      <c r="N13" s="36"/>
      <c r="O13" s="37"/>
    </row>
    <row r="14" spans="1:15" s="38" customFormat="1" ht="18" customHeight="1" x14ac:dyDescent="0.2">
      <c r="A14" s="88" t="str">
        <f>IF(ISBLANK(H56)=TRUE,"",H56)</f>
        <v/>
      </c>
      <c r="B14" s="88" t="str">
        <f t="shared" ref="B14:F14" si="8">IF(ISBLANK(I56)=TRUE,"",I56)</f>
        <v>SGR 3</v>
      </c>
      <c r="C14" s="88" t="str">
        <f t="shared" si="8"/>
        <v>See list in catalog.</v>
      </c>
      <c r="D14" s="92">
        <f t="shared" si="8"/>
        <v>3</v>
      </c>
      <c r="E14" s="92" t="str">
        <f t="shared" si="8"/>
        <v/>
      </c>
      <c r="F14" s="92" t="str">
        <f t="shared" si="8"/>
        <v/>
      </c>
      <c r="G14" s="36"/>
      <c r="H14" s="109" t="str">
        <f t="shared" si="7"/>
        <v>CHEM 112L</v>
      </c>
      <c r="I14" s="108" t="str">
        <f t="shared" si="7"/>
        <v>General Chemistry I Lab</v>
      </c>
      <c r="J14" s="127" t="str">
        <f t="shared" si="7"/>
        <v>F/S/Su</v>
      </c>
      <c r="K14" s="105">
        <f t="shared" si="7"/>
        <v>1</v>
      </c>
      <c r="L14" s="105" t="str">
        <f t="shared" si="7"/>
        <v/>
      </c>
      <c r="M14" s="105" t="str">
        <f t="shared" si="7"/>
        <v/>
      </c>
      <c r="N14" s="36"/>
      <c r="O14" s="37"/>
    </row>
    <row r="15" spans="1:15" s="38" customFormat="1" ht="18" customHeight="1" x14ac:dyDescent="0.2">
      <c r="A15" s="88" t="str">
        <f>IF(ISBLANK(H71)=TRUE,"",H71)</f>
        <v/>
      </c>
      <c r="B15" s="88" t="str">
        <f t="shared" ref="B15:F15" si="9">IF(ISBLANK(I71)=TRUE,"",I71)</f>
        <v>SGR 3</v>
      </c>
      <c r="C15" s="88" t="str">
        <f t="shared" si="9"/>
        <v>See list in catalog.</v>
      </c>
      <c r="D15" s="92">
        <f t="shared" si="9"/>
        <v>3</v>
      </c>
      <c r="E15" s="92" t="str">
        <f t="shared" si="9"/>
        <v/>
      </c>
      <c r="F15" s="92" t="str">
        <f t="shared" si="9"/>
        <v/>
      </c>
      <c r="G15" s="36"/>
      <c r="H15" s="109" t="str">
        <f>IF(ISBLANK(H53)=TRUE,"",H53)</f>
        <v>CHEM 114</v>
      </c>
      <c r="I15" s="108" t="str">
        <f t="shared" ref="I15:M15" si="10">IF(ISBLANK(I53)=TRUE,"",I53)</f>
        <v>General Chemistry II</v>
      </c>
      <c r="J15" s="127" t="str">
        <f t="shared" si="10"/>
        <v>F/S/Su (Pre-req Chem 112)</v>
      </c>
      <c r="K15" s="105">
        <f t="shared" si="10"/>
        <v>3</v>
      </c>
      <c r="L15" s="105" t="str">
        <f t="shared" si="10"/>
        <v/>
      </c>
      <c r="M15" s="105" t="str">
        <f t="shared" si="10"/>
        <v/>
      </c>
      <c r="N15" s="36"/>
      <c r="O15" s="37"/>
    </row>
    <row r="16" spans="1:15" s="38" customFormat="1" ht="18" customHeight="1" x14ac:dyDescent="0.2">
      <c r="C16" s="37"/>
      <c r="D16" s="83"/>
      <c r="E16" s="83"/>
      <c r="F16" s="83"/>
      <c r="G16" s="36"/>
      <c r="H16" s="109" t="str">
        <f>IF(ISBLANK(H54)=TRUE,"",H54)</f>
        <v>CHEM 114L</v>
      </c>
      <c r="I16" s="108" t="str">
        <f t="shared" ref="I16:M16" si="11">IF(ISBLANK(I54)=TRUE,"",I54)</f>
        <v>General Chemistry II Lab</v>
      </c>
      <c r="J16" s="127" t="str">
        <f t="shared" si="11"/>
        <v>F/S/Su</v>
      </c>
      <c r="K16" s="105">
        <f t="shared" si="11"/>
        <v>1</v>
      </c>
      <c r="L16" s="105" t="str">
        <f t="shared" si="11"/>
        <v/>
      </c>
      <c r="M16" s="105" t="str">
        <f t="shared" si="11"/>
        <v/>
      </c>
      <c r="N16" s="36"/>
      <c r="O16" s="37"/>
    </row>
    <row r="17" spans="1:21" s="38" customFormat="1" ht="18" customHeight="1" x14ac:dyDescent="0.2">
      <c r="A17" s="78" t="s">
        <v>26</v>
      </c>
      <c r="B17" s="78" t="s">
        <v>27</v>
      </c>
      <c r="C17" s="60"/>
      <c r="D17" s="84">
        <f>SUM(D18:D19)</f>
        <v>6</v>
      </c>
      <c r="E17" s="85"/>
      <c r="F17" s="83"/>
      <c r="G17" s="36"/>
      <c r="H17" s="109" t="str">
        <f t="shared" ref="H17:M18" si="12">IF(ISBLANK(A63)=TRUE,"",A63)</f>
        <v>CHEM 326</v>
      </c>
      <c r="I17" s="108" t="str">
        <f t="shared" si="12"/>
        <v>Organic Chemistry I</v>
      </c>
      <c r="J17" s="127" t="str">
        <f t="shared" si="12"/>
        <v>Fall only (if you only want 2 sciences, hold off on Chem); Prereqs: CHEM 114</v>
      </c>
      <c r="K17" s="105">
        <f t="shared" si="12"/>
        <v>3</v>
      </c>
      <c r="L17" s="105" t="str">
        <f t="shared" si="12"/>
        <v/>
      </c>
      <c r="M17" s="105" t="str">
        <f t="shared" si="12"/>
        <v/>
      </c>
      <c r="N17" s="36"/>
      <c r="O17" s="37"/>
    </row>
    <row r="18" spans="1:21" s="38" customFormat="1" ht="18" customHeight="1" x14ac:dyDescent="0.2">
      <c r="A18" s="88" t="str">
        <f>IF(ISBLANK(H67)=TRUE,"",H67)</f>
        <v/>
      </c>
      <c r="B18" s="88" t="str">
        <f t="shared" ref="B18:F18" si="13">IF(ISBLANK(I67)=TRUE,"",I67)</f>
        <v>SGR 4</v>
      </c>
      <c r="C18" s="88" t="str">
        <f t="shared" si="13"/>
        <v>Consider PHIL 220 or see catalog for list</v>
      </c>
      <c r="D18" s="92">
        <f t="shared" si="13"/>
        <v>3</v>
      </c>
      <c r="E18" s="92" t="str">
        <f t="shared" si="13"/>
        <v/>
      </c>
      <c r="F18" s="92" t="str">
        <f t="shared" si="13"/>
        <v/>
      </c>
      <c r="G18" s="36"/>
      <c r="H18" s="109" t="str">
        <f t="shared" si="12"/>
        <v>CHEM 326L</v>
      </c>
      <c r="I18" s="108" t="str">
        <f t="shared" si="12"/>
        <v>Organic Chemistry I Lab</v>
      </c>
      <c r="J18" s="127" t="str">
        <f t="shared" si="12"/>
        <v>Fall semester only</v>
      </c>
      <c r="K18" s="105">
        <f t="shared" si="12"/>
        <v>1</v>
      </c>
      <c r="L18" s="105" t="str">
        <f t="shared" si="12"/>
        <v/>
      </c>
      <c r="M18" s="105" t="str">
        <f t="shared" si="12"/>
        <v/>
      </c>
      <c r="N18" s="36"/>
      <c r="O18" s="37"/>
    </row>
    <row r="19" spans="1:21" s="38" customFormat="1" ht="18" customHeight="1" x14ac:dyDescent="0.2">
      <c r="A19" s="88" t="str">
        <f t="shared" ref="A19:F19" si="14">IF(ISBLANK(A76)=TRUE,"",A76)</f>
        <v/>
      </c>
      <c r="B19" s="88" t="str">
        <f t="shared" si="14"/>
        <v>SGR 4</v>
      </c>
      <c r="C19" s="88" t="str">
        <f t="shared" si="14"/>
        <v>See list in catalog.</v>
      </c>
      <c r="D19" s="92">
        <f t="shared" si="14"/>
        <v>3</v>
      </c>
      <c r="E19" s="92" t="str">
        <f t="shared" si="14"/>
        <v/>
      </c>
      <c r="F19" s="92" t="str">
        <f t="shared" si="14"/>
        <v/>
      </c>
      <c r="G19" s="36"/>
      <c r="H19" s="109" t="str">
        <f t="shared" ref="H19:M20" si="15">IF(ISBLANK(H63)=TRUE,"",H63)</f>
        <v>CHEM 328</v>
      </c>
      <c r="I19" s="108" t="str">
        <f t="shared" si="15"/>
        <v>Organic Chemistry  II</v>
      </c>
      <c r="J19" s="127" t="str">
        <f t="shared" si="15"/>
        <v>Spring only; Prereq: CHEM 326</v>
      </c>
      <c r="K19" s="105">
        <f t="shared" si="15"/>
        <v>3</v>
      </c>
      <c r="L19" s="105" t="str">
        <f t="shared" si="15"/>
        <v/>
      </c>
      <c r="M19" s="105" t="str">
        <f t="shared" si="15"/>
        <v/>
      </c>
      <c r="N19" s="36"/>
      <c r="O19" s="37"/>
    </row>
    <row r="20" spans="1:21" s="38" customFormat="1" ht="18" customHeight="1" x14ac:dyDescent="0.2">
      <c r="C20" s="37"/>
      <c r="D20" s="83"/>
      <c r="E20" s="83"/>
      <c r="F20" s="83"/>
      <c r="G20" s="36"/>
      <c r="H20" s="109" t="str">
        <f t="shared" si="15"/>
        <v xml:space="preserve">CHEM 328L </v>
      </c>
      <c r="I20" s="108" t="str">
        <f t="shared" si="15"/>
        <v>Organic Chemistry II Lab</v>
      </c>
      <c r="J20" s="127" t="str">
        <f t="shared" si="15"/>
        <v>Spring only</v>
      </c>
      <c r="K20" s="105">
        <f t="shared" si="15"/>
        <v>1</v>
      </c>
      <c r="L20" s="105" t="str">
        <f t="shared" si="15"/>
        <v/>
      </c>
      <c r="M20" s="105" t="str">
        <f t="shared" si="15"/>
        <v/>
      </c>
      <c r="N20" s="36"/>
      <c r="O20" s="37"/>
    </row>
    <row r="21" spans="1:21" s="38" customFormat="1" ht="18" customHeight="1" x14ac:dyDescent="0.2">
      <c r="A21" s="78" t="s">
        <v>28</v>
      </c>
      <c r="B21" s="78" t="s">
        <v>29</v>
      </c>
      <c r="C21" s="35"/>
      <c r="D21" s="84">
        <f>D22</f>
        <v>4</v>
      </c>
      <c r="E21" s="85"/>
      <c r="F21" s="83"/>
      <c r="G21" s="36"/>
      <c r="H21" s="109" t="str">
        <f t="shared" ref="H21:M22" si="16">IF(ISBLANK(A65)=TRUE,"",A65)</f>
        <v>MICR 233</v>
      </c>
      <c r="I21" s="108" t="str">
        <f t="shared" si="16"/>
        <v>Introductory Microbiology</v>
      </c>
      <c r="J21" s="127" t="str">
        <f t="shared" si="16"/>
        <v>Fall semester only; Prereqs: BIOL 151 and 6 credits chem</v>
      </c>
      <c r="K21" s="105">
        <f t="shared" si="16"/>
        <v>4</v>
      </c>
      <c r="L21" s="105" t="str">
        <f t="shared" si="16"/>
        <v/>
      </c>
      <c r="M21" s="105" t="str">
        <f t="shared" si="16"/>
        <v/>
      </c>
      <c r="N21" s="36"/>
      <c r="O21" s="37"/>
    </row>
    <row r="22" spans="1:21" s="38" customFormat="1" ht="23.25" customHeight="1" x14ac:dyDescent="0.2">
      <c r="A22" s="178" t="s">
        <v>162</v>
      </c>
      <c r="B22" s="180" t="s">
        <v>163</v>
      </c>
      <c r="C22" s="182" t="s">
        <v>164</v>
      </c>
      <c r="D22" s="184">
        <v>4</v>
      </c>
      <c r="E22" s="186" t="str">
        <f>IF(ISBLANK(E57)=TRUE,"",E57)</f>
        <v/>
      </c>
      <c r="F22" s="186" t="str">
        <f>IF(ISBLANK(F57)=TRUE,"",F57)</f>
        <v/>
      </c>
      <c r="G22" s="36"/>
      <c r="H22" s="109" t="str">
        <f t="shared" si="16"/>
        <v>MICR 233L</v>
      </c>
      <c r="I22" s="108" t="str">
        <f t="shared" si="16"/>
        <v>Introductory Microbiology Lab</v>
      </c>
      <c r="J22" s="127" t="str">
        <f t="shared" si="16"/>
        <v>Fall semester only</v>
      </c>
      <c r="K22" s="105">
        <f t="shared" si="16"/>
        <v>0</v>
      </c>
      <c r="L22" s="105" t="str">
        <f t="shared" si="16"/>
        <v/>
      </c>
      <c r="M22" s="105" t="str">
        <f t="shared" si="16"/>
        <v/>
      </c>
      <c r="N22" s="36"/>
      <c r="O22" s="37"/>
    </row>
    <row r="23" spans="1:21" s="38" customFormat="1" ht="21.75" customHeight="1" x14ac:dyDescent="0.2">
      <c r="A23" s="179"/>
      <c r="B23" s="181"/>
      <c r="C23" s="183"/>
      <c r="D23" s="185"/>
      <c r="E23" s="187"/>
      <c r="F23" s="187"/>
      <c r="G23" s="36"/>
      <c r="H23" s="109" t="str">
        <f t="shared" ref="H23:M24" si="17">IF(ISBLANK(A73)=TRUE,"",A73)</f>
        <v>PHYS 111</v>
      </c>
      <c r="I23" s="108" t="str">
        <f t="shared" si="17"/>
        <v>Introduction to Physics I</v>
      </c>
      <c r="J23" s="127" t="str">
        <f t="shared" si="17"/>
        <v>or PHYS 101. Discuss with advisor. Prereqs: MATH 102 or higher</v>
      </c>
      <c r="K23" s="105">
        <f t="shared" si="17"/>
        <v>4</v>
      </c>
      <c r="L23" s="105" t="str">
        <f t="shared" si="17"/>
        <v/>
      </c>
      <c r="M23" s="105" t="str">
        <f t="shared" si="17"/>
        <v/>
      </c>
      <c r="N23" s="36"/>
      <c r="O23" s="37"/>
    </row>
    <row r="24" spans="1:21" s="38" customFormat="1" ht="18" customHeight="1" x14ac:dyDescent="0.2">
      <c r="C24" s="151"/>
      <c r="D24" s="83"/>
      <c r="E24" s="83"/>
      <c r="F24" s="83"/>
      <c r="G24" s="36"/>
      <c r="H24" s="109" t="str">
        <f t="shared" si="17"/>
        <v>PHYS 111L</v>
      </c>
      <c r="I24" s="108" t="str">
        <f t="shared" si="17"/>
        <v>Introduction to Physics I Lab</v>
      </c>
      <c r="J24" s="127" t="str">
        <f t="shared" si="17"/>
        <v>or PHYS 101L. Discuss with advisor.</v>
      </c>
      <c r="K24" s="105">
        <f t="shared" si="17"/>
        <v>0</v>
      </c>
      <c r="L24" s="105" t="str">
        <f t="shared" si="17"/>
        <v/>
      </c>
      <c r="M24" s="105" t="str">
        <f t="shared" si="17"/>
        <v/>
      </c>
      <c r="N24" s="36"/>
      <c r="O24" s="37"/>
    </row>
    <row r="25" spans="1:21" s="38" customFormat="1" ht="18" customHeight="1" x14ac:dyDescent="0.2">
      <c r="A25" s="78" t="s">
        <v>30</v>
      </c>
      <c r="B25" s="78" t="s">
        <v>31</v>
      </c>
      <c r="C25" s="35"/>
      <c r="D25" s="84">
        <f>SUM(D26:D27)</f>
        <v>8</v>
      </c>
      <c r="E25" s="85"/>
      <c r="F25" s="83"/>
      <c r="G25" s="36"/>
      <c r="H25" s="109" t="str">
        <f t="shared" ref="H25:M26" si="18">IF(ISBLANK(H72)=TRUE,"",H72)</f>
        <v>PHYS 113</v>
      </c>
      <c r="I25" s="108" t="str">
        <f t="shared" si="18"/>
        <v xml:space="preserve">Introduction to Physics II </v>
      </c>
      <c r="J25" s="127" t="str">
        <f t="shared" si="18"/>
        <v>not necessary if Phys 101 taken</v>
      </c>
      <c r="K25" s="105">
        <f t="shared" si="18"/>
        <v>4</v>
      </c>
      <c r="L25" s="105" t="str">
        <f t="shared" si="18"/>
        <v/>
      </c>
      <c r="M25" s="105" t="str">
        <f t="shared" si="18"/>
        <v/>
      </c>
      <c r="N25" s="36"/>
      <c r="O25" s="37"/>
    </row>
    <row r="26" spans="1:21" s="38" customFormat="1" ht="18" customHeight="1" x14ac:dyDescent="0.2">
      <c r="A26" s="88" t="str">
        <f t="shared" ref="A26:F26" si="19">IF(ISBLANK(A52)=TRUE,"",A52)</f>
        <v>BIOL 151/L</v>
      </c>
      <c r="B26" s="88" t="str">
        <f t="shared" si="19"/>
        <v>General Biology I and Lab</v>
      </c>
      <c r="C26" s="88" t="str">
        <f t="shared" si="19"/>
        <v>Fall semester only</v>
      </c>
      <c r="D26" s="92">
        <f t="shared" si="19"/>
        <v>4</v>
      </c>
      <c r="E26" s="92" t="str">
        <f t="shared" si="19"/>
        <v/>
      </c>
      <c r="F26" s="92" t="str">
        <f t="shared" si="19"/>
        <v/>
      </c>
      <c r="G26" s="36"/>
      <c r="H26" s="109" t="str">
        <f t="shared" si="18"/>
        <v>PHYS 113L</v>
      </c>
      <c r="I26" s="108" t="str">
        <f t="shared" si="18"/>
        <v>Introduction to Physics II Lab</v>
      </c>
      <c r="J26" s="127" t="str">
        <f t="shared" si="18"/>
        <v>not necessary if Phys 101L taken</v>
      </c>
      <c r="K26" s="105">
        <f t="shared" si="18"/>
        <v>0</v>
      </c>
      <c r="L26" s="105" t="str">
        <f t="shared" si="18"/>
        <v/>
      </c>
      <c r="M26" s="105" t="str">
        <f t="shared" si="18"/>
        <v/>
      </c>
      <c r="N26" s="47"/>
      <c r="O26" s="37"/>
    </row>
    <row r="27" spans="1:21" s="38" customFormat="1" ht="24" customHeight="1" x14ac:dyDescent="0.2">
      <c r="A27" s="88" t="str">
        <f>IF(ISBLANK(H52)=TRUE,"",H52)</f>
        <v>BIOL 153/L</v>
      </c>
      <c r="B27" s="88" t="str">
        <f t="shared" ref="B27:F27" si="20">IF(ISBLANK(I52)=TRUE,"",I52)</f>
        <v>General Biology II and Lab</v>
      </c>
      <c r="C27" s="88" t="str">
        <f t="shared" si="20"/>
        <v>Spring only (Biol 151, AP credit, or B in Biol 101)</v>
      </c>
      <c r="D27" s="92">
        <f t="shared" si="20"/>
        <v>4</v>
      </c>
      <c r="E27" s="92" t="str">
        <f t="shared" si="20"/>
        <v/>
      </c>
      <c r="F27" s="92" t="str">
        <f t="shared" si="20"/>
        <v/>
      </c>
      <c r="G27" s="36"/>
      <c r="H27" s="109" t="str">
        <f>IF(ISBLANK(H74)=TRUE,"",H74)</f>
        <v>STAT 281 or MATH 125</v>
      </c>
      <c r="I27" s="108" t="str">
        <f>IF(ISBLANK(I74)=TRUE,"",I74)</f>
        <v>Introduction to Statistics or Calculus II</v>
      </c>
      <c r="J27" s="127" t="str">
        <f>IF(ISBLANK(J74)=TRUE,"",J74)</f>
        <v xml:space="preserve">F/S/Su. </v>
      </c>
      <c r="K27" s="105">
        <f>IF(ISBLANK(K74)=TRUE,"",K74)</f>
        <v>3</v>
      </c>
      <c r="L27" s="105" t="str">
        <f>IF(ISBLANK(L82)=TRUE,"",L82)</f>
        <v/>
      </c>
      <c r="M27" s="105" t="str">
        <f>IF(ISBLANK(M82)=TRUE,"",M82)</f>
        <v/>
      </c>
      <c r="N27" s="36"/>
      <c r="O27" s="37"/>
    </row>
    <row r="28" spans="1:21" s="38" customFormat="1" ht="18" customHeight="1" x14ac:dyDescent="0.2">
      <c r="C28" s="35"/>
      <c r="D28" s="91"/>
      <c r="E28" s="91"/>
      <c r="F28" s="91"/>
      <c r="G28" s="36"/>
      <c r="H28" s="157"/>
      <c r="I28" s="158"/>
      <c r="J28" s="159"/>
      <c r="K28" s="155"/>
      <c r="L28" s="155"/>
      <c r="M28" s="155"/>
      <c r="N28" s="103"/>
      <c r="O28" s="37"/>
      <c r="S28" s="40"/>
      <c r="T28" s="40"/>
      <c r="U28" s="39"/>
    </row>
    <row r="29" spans="1:21" s="38" customFormat="1" ht="21" customHeight="1" x14ac:dyDescent="0.2">
      <c r="A29" s="45" t="s">
        <v>32</v>
      </c>
      <c r="B29" s="60"/>
      <c r="C29" s="45"/>
      <c r="D29" s="90"/>
      <c r="E29" s="90"/>
      <c r="F29" s="83"/>
      <c r="G29" s="36"/>
      <c r="H29" s="160" t="s">
        <v>174</v>
      </c>
      <c r="I29" s="188" t="s">
        <v>175</v>
      </c>
      <c r="J29" s="188"/>
      <c r="K29" s="156"/>
      <c r="L29" s="156"/>
      <c r="M29" s="156"/>
      <c r="N29" s="36"/>
      <c r="O29" s="37"/>
    </row>
    <row r="30" spans="1:21" s="38" customFormat="1" ht="21" customHeight="1" x14ac:dyDescent="0.2">
      <c r="A30" s="78" t="s">
        <v>33</v>
      </c>
      <c r="B30" s="78" t="s">
        <v>125</v>
      </c>
      <c r="C30" s="102"/>
      <c r="D30" s="43">
        <f>D31</f>
        <v>2</v>
      </c>
      <c r="E30" s="44"/>
      <c r="F30" s="86"/>
      <c r="G30" s="36"/>
      <c r="H30" s="153" t="s">
        <v>177</v>
      </c>
      <c r="I30" s="108" t="str">
        <f>IF(ISBLANK(B80)=TRUE,"",B80)</f>
        <v>additional Biol, Micr, Bot credits</v>
      </c>
      <c r="J30" s="127" t="str">
        <f>IF(ISBLANK(C80)=TRUE,"",C80)</f>
        <v/>
      </c>
      <c r="K30" s="105">
        <v>5</v>
      </c>
      <c r="L30" s="105" t="str">
        <f>IF(ISBLANK(E80)=TRUE,"",E80)</f>
        <v/>
      </c>
      <c r="M30" s="105" t="str">
        <f>IF(ISBLANK(F80)=TRUE,"",F80)</f>
        <v/>
      </c>
      <c r="N30" s="36"/>
      <c r="O30" s="37"/>
    </row>
    <row r="31" spans="1:21" s="38" customFormat="1" ht="22.5" customHeight="1" x14ac:dyDescent="0.2">
      <c r="A31" s="80" t="str">
        <f>IF(ISBLANK(A51)=TRUE,"",A51)</f>
        <v>BIOL 109</v>
      </c>
      <c r="B31" s="80" t="str">
        <f t="shared" ref="B31:F31" si="21">IF(ISBLANK(B51)=TRUE,"",B51)</f>
        <v>First Year Seminar (IGR 1)</v>
      </c>
      <c r="C31" s="80" t="str">
        <f t="shared" si="21"/>
        <v>Fall semester only</v>
      </c>
      <c r="D31" s="99">
        <f t="shared" si="21"/>
        <v>2</v>
      </c>
      <c r="E31" s="99" t="str">
        <f t="shared" si="21"/>
        <v/>
      </c>
      <c r="F31" s="99" t="str">
        <f t="shared" si="21"/>
        <v/>
      </c>
      <c r="G31" s="36"/>
      <c r="H31" s="153" t="s">
        <v>177</v>
      </c>
      <c r="I31" s="108" t="str">
        <f>IF(ISBLANK(I81)=TRUE,"",I81)</f>
        <v>additional Biol, Micr, Bot credits</v>
      </c>
      <c r="J31" s="127" t="str">
        <f>IF(ISBLANK(J81)=TRUE,"",J81)</f>
        <v/>
      </c>
      <c r="K31" s="105">
        <v>5</v>
      </c>
      <c r="L31" s="105" t="str">
        <f>IF(ISBLANK(L81)=TRUE,"",L81)</f>
        <v/>
      </c>
      <c r="M31" s="105" t="str">
        <f>IF(ISBLANK(M81)=TRUE,"",M81)</f>
        <v/>
      </c>
      <c r="N31" s="36"/>
      <c r="O31" s="37"/>
    </row>
    <row r="32" spans="1:21" s="38" customFormat="1" ht="20.25" customHeight="1" x14ac:dyDescent="0.2">
      <c r="A32" s="41"/>
      <c r="B32" s="41"/>
      <c r="C32" s="71"/>
      <c r="D32" s="86"/>
      <c r="E32" s="86"/>
      <c r="F32" s="86"/>
      <c r="G32" s="36"/>
      <c r="H32" s="161" t="s">
        <v>178</v>
      </c>
      <c r="I32" s="189" t="s">
        <v>176</v>
      </c>
      <c r="J32" s="189"/>
      <c r="K32" s="154"/>
      <c r="L32" s="154"/>
      <c r="M32" s="154"/>
      <c r="N32" s="103"/>
      <c r="O32" s="37"/>
    </row>
    <row r="33" spans="1:16" s="38" customFormat="1" ht="22.5" customHeight="1" x14ac:dyDescent="0.2">
      <c r="A33" s="78" t="s">
        <v>35</v>
      </c>
      <c r="B33" s="102" t="s">
        <v>122</v>
      </c>
      <c r="C33" s="69"/>
      <c r="D33" s="43">
        <f>D34</f>
        <v>3</v>
      </c>
      <c r="E33" s="44"/>
      <c r="F33" s="86"/>
      <c r="G33" s="36"/>
      <c r="H33" s="109" t="str">
        <f>IF(ISBLANK(H65)=TRUE,"",H65)</f>
        <v>BIOL 221      OR BOT 201</v>
      </c>
      <c r="I33" s="108" t="str">
        <f t="shared" ref="I33:M33" si="22">IF(ISBLANK(I65)=TRUE,"",I65)</f>
        <v>Human Anatomy OR Botany*</v>
      </c>
      <c r="J33" s="127" t="str">
        <f t="shared" si="22"/>
        <v>Anatomy F/S/Su; Botany Spring only. BOT 201 prereq is BIOL 101 or 151</v>
      </c>
      <c r="K33" s="105">
        <f t="shared" si="22"/>
        <v>4</v>
      </c>
      <c r="L33" s="105" t="str">
        <f t="shared" si="22"/>
        <v/>
      </c>
      <c r="M33" s="105" t="str">
        <f t="shared" si="22"/>
        <v/>
      </c>
      <c r="N33" s="36"/>
      <c r="O33" s="37"/>
    </row>
    <row r="34" spans="1:16" s="38" customFormat="1" ht="24" customHeight="1" x14ac:dyDescent="0.2">
      <c r="A34" s="80" t="str">
        <f t="shared" ref="A34:F34" si="23">IF(ISBLANK(A71)=TRUE,"",A71)</f>
        <v/>
      </c>
      <c r="B34" s="80" t="str">
        <f t="shared" si="23"/>
        <v>IGR 2</v>
      </c>
      <c r="C34" s="80" t="str">
        <f t="shared" si="23"/>
        <v>See list in catalog. Biol 105 cannot be used.</v>
      </c>
      <c r="D34" s="99">
        <f t="shared" si="23"/>
        <v>3</v>
      </c>
      <c r="E34" s="99" t="str">
        <f t="shared" si="23"/>
        <v/>
      </c>
      <c r="F34" s="99" t="str">
        <f t="shared" si="23"/>
        <v/>
      </c>
      <c r="G34" s="36"/>
      <c r="H34" s="109" t="str">
        <f t="shared" ref="H34:M34" si="24">IF(ISBLANK(H66)=TRUE,"",H66)</f>
        <v>BIOL 221L      OR BOT 201L</v>
      </c>
      <c r="I34" s="108" t="str">
        <f t="shared" si="24"/>
        <v>Human Anatomy OR Botany Lab*</v>
      </c>
      <c r="J34" s="127" t="str">
        <f t="shared" si="24"/>
        <v>Anatomy F/S/Su; Botany Spring only</v>
      </c>
      <c r="K34" s="105">
        <f t="shared" si="24"/>
        <v>0</v>
      </c>
      <c r="L34" s="105" t="str">
        <f t="shared" si="24"/>
        <v/>
      </c>
      <c r="M34" s="105" t="str">
        <f t="shared" si="24"/>
        <v/>
      </c>
      <c r="N34" s="36"/>
      <c r="O34" s="37"/>
    </row>
    <row r="35" spans="1:16" s="38" customFormat="1" ht="18" customHeight="1" x14ac:dyDescent="0.2">
      <c r="A35" s="93" t="s">
        <v>123</v>
      </c>
      <c r="B35" s="41"/>
      <c r="C35" s="71"/>
      <c r="D35" s="86"/>
      <c r="E35" s="86"/>
      <c r="F35" s="86"/>
      <c r="G35" s="36"/>
      <c r="H35" s="109" t="str">
        <f t="shared" ref="H35:M35" si="25">IF(ISBLANK(A72)=TRUE,"",A72)</f>
        <v>BIOL 373</v>
      </c>
      <c r="I35" s="108" t="str">
        <f t="shared" si="25"/>
        <v>Evolution</v>
      </c>
      <c r="J35" s="127" t="str">
        <f t="shared" si="25"/>
        <v>Fall semester only; Pre-req Biol 151</v>
      </c>
      <c r="K35" s="105">
        <f t="shared" si="25"/>
        <v>3</v>
      </c>
      <c r="L35" s="105" t="str">
        <f t="shared" si="25"/>
        <v/>
      </c>
      <c r="M35" s="105" t="str">
        <f t="shared" si="25"/>
        <v/>
      </c>
      <c r="N35" s="36"/>
      <c r="O35" s="37"/>
    </row>
    <row r="36" spans="1:16" s="38" customFormat="1" ht="18" customHeight="1" x14ac:dyDescent="0.2">
      <c r="A36" s="45" t="s">
        <v>36</v>
      </c>
      <c r="B36" s="60"/>
      <c r="C36" s="69"/>
      <c r="D36" s="43"/>
      <c r="E36" s="44"/>
      <c r="F36" s="86"/>
      <c r="G36" s="36"/>
      <c r="H36" s="126" t="str">
        <f t="shared" ref="H36:M37" si="26">IF(ISBLANK(H75)=TRUE,"",H75)</f>
        <v>BIOL 325     OR   BOT 327</v>
      </c>
      <c r="I36" s="108" t="str">
        <f t="shared" si="26"/>
        <v>Mammalian OR Plant Physiology</v>
      </c>
      <c r="J36" s="127" t="str">
        <f t="shared" si="26"/>
        <v>Mammalian Phys F/S/Su; Plant Phys Spring only</v>
      </c>
      <c r="K36" s="105">
        <f t="shared" si="26"/>
        <v>4</v>
      </c>
      <c r="L36" s="105" t="str">
        <f t="shared" si="26"/>
        <v/>
      </c>
      <c r="M36" s="105" t="str">
        <f t="shared" si="26"/>
        <v/>
      </c>
      <c r="N36" s="36"/>
      <c r="O36" s="37"/>
    </row>
    <row r="37" spans="1:16" s="38" customFormat="1" ht="18" customHeight="1" x14ac:dyDescent="0.2">
      <c r="A37" s="94" t="str">
        <f>IF(ISBLANK(A81)=TRUE,"",A81)</f>
        <v/>
      </c>
      <c r="B37" s="94" t="str">
        <f>IF(ISBLANK(B81)=TRUE,"",B81)</f>
        <v>Electives/Globalization requirement</v>
      </c>
      <c r="C37" s="94" t="str">
        <f>IF(ISBLANK(C81)=TRUE,"",C81)</f>
        <v>See list in catalog.</v>
      </c>
      <c r="D37" s="100"/>
      <c r="E37" s="100" t="str">
        <f>IF(ISBLANK(E81)=TRUE,"",E81)</f>
        <v/>
      </c>
      <c r="F37" s="100" t="str">
        <f>IF(ISBLANK(F81)=TRUE,"",F81)</f>
        <v/>
      </c>
      <c r="G37" s="36"/>
      <c r="H37" s="126" t="str">
        <f t="shared" si="26"/>
        <v>BIOL 325L     OR   BOT 327L</v>
      </c>
      <c r="I37" s="108" t="str">
        <f t="shared" si="26"/>
        <v>Mammalian OR Plant Physiology</v>
      </c>
      <c r="J37" s="127" t="str">
        <f t="shared" si="26"/>
        <v>Mammalian Phys F/S/Su; Plant Phys Spring only. BOT 327 Prereqs BIOL 103, 153 or BOT 201. BIOL 325 Prereqs is BIOL 221-221L</v>
      </c>
      <c r="K37" s="105">
        <f t="shared" si="26"/>
        <v>0</v>
      </c>
      <c r="L37" s="105" t="str">
        <f t="shared" si="26"/>
        <v/>
      </c>
      <c r="M37" s="105" t="str">
        <f t="shared" si="26"/>
        <v/>
      </c>
      <c r="N37" s="36"/>
      <c r="O37" s="37"/>
    </row>
    <row r="38" spans="1:16" s="38" customFormat="1" ht="18" customHeight="1" x14ac:dyDescent="0.2">
      <c r="A38" s="41"/>
      <c r="B38" s="41"/>
      <c r="C38" s="71"/>
      <c r="D38" s="86"/>
      <c r="E38" s="86"/>
      <c r="F38" s="86"/>
      <c r="G38" s="36"/>
      <c r="H38" s="162" t="s">
        <v>34</v>
      </c>
      <c r="I38" s="163"/>
      <c r="J38" s="164"/>
      <c r="K38" s="70">
        <f>SUM(K39:K40)</f>
        <v>16</v>
      </c>
      <c r="L38" s="165"/>
      <c r="M38" s="166"/>
      <c r="N38" s="103"/>
      <c r="O38" s="37"/>
    </row>
    <row r="39" spans="1:16" s="38" customFormat="1" ht="18" customHeight="1" x14ac:dyDescent="0.2">
      <c r="A39" s="45" t="s">
        <v>37</v>
      </c>
      <c r="B39" s="60"/>
      <c r="C39" s="69"/>
      <c r="D39" s="66">
        <v>3</v>
      </c>
      <c r="E39" s="67"/>
      <c r="F39" s="86"/>
      <c r="G39" s="1"/>
      <c r="H39" s="89" t="str">
        <f>IF(ISBLANK(A83)=TRUE,"",A83)</f>
        <v/>
      </c>
      <c r="I39" s="89" t="str">
        <f>IF(ISBLANK(B83)=TRUE,"",B83)</f>
        <v>Electives</v>
      </c>
      <c r="J39" s="89" t="str">
        <f>IF(ISBLANK(C83)=TRUE,"",C83)</f>
        <v/>
      </c>
      <c r="K39" s="106">
        <v>16</v>
      </c>
      <c r="L39" s="106" t="str">
        <f>IF(ISBLANK(E83)=TRUE,"",E83)</f>
        <v/>
      </c>
      <c r="M39" s="106" t="str">
        <f>IF(ISBLANK(F83)=TRUE,"",F83)</f>
        <v/>
      </c>
      <c r="N39" s="36"/>
      <c r="O39" s="37"/>
    </row>
    <row r="40" spans="1:16" ht="18" customHeight="1" x14ac:dyDescent="0.2">
      <c r="A40" s="95" t="str">
        <f>IF(ISBLANK(H82)=TRUE,"",H82)</f>
        <v>ENGL 379</v>
      </c>
      <c r="B40" s="95" t="str">
        <f>IF(ISBLANK(I82)=TRUE,"",I82)</f>
        <v>Technical Communications (BIOL/MICR Section)</v>
      </c>
      <c r="C40" s="95" t="str">
        <f>IF(ISBLANK(J82)=TRUE,"",J82)</f>
        <v>F/S/Su; Prereq: ENGL 201 or 283</v>
      </c>
      <c r="D40" s="101">
        <v>3</v>
      </c>
      <c r="E40" s="101" t="str">
        <f t="shared" ref="E40:F40" si="27">IF(ISBLANK(L74)=TRUE,"",L74)</f>
        <v/>
      </c>
      <c r="F40" s="101" t="str">
        <f t="shared" si="27"/>
        <v/>
      </c>
      <c r="H40" s="89" t="str">
        <f>IF(ISBLANK(H80)=TRUE,"",H80)</f>
        <v/>
      </c>
      <c r="I40" s="89"/>
      <c r="J40" s="89" t="str">
        <f>IF(ISBLANK(J80)=TRUE,"",J80)</f>
        <v/>
      </c>
      <c r="K40" s="106"/>
      <c r="L40" s="106" t="str">
        <f>IF(ISBLANK(L80)=TRUE,"",L80)</f>
        <v/>
      </c>
      <c r="M40" s="106" t="str">
        <f>IF(ISBLANK(M80)=TRUE,"",M80)</f>
        <v/>
      </c>
    </row>
    <row r="41" spans="1:16" ht="18" customHeight="1" x14ac:dyDescent="0.2">
      <c r="H41" s="41"/>
      <c r="I41" s="41"/>
      <c r="J41" s="71"/>
      <c r="K41" s="104"/>
      <c r="L41" s="104"/>
      <c r="M41" s="104"/>
    </row>
    <row r="42" spans="1:16" ht="18" customHeight="1" x14ac:dyDescent="0.2">
      <c r="A42" s="27" t="s">
        <v>13</v>
      </c>
      <c r="B42" s="77"/>
      <c r="C42" s="30" t="s">
        <v>15</v>
      </c>
      <c r="H42" s="38"/>
      <c r="I42" s="38"/>
      <c r="J42" s="1" t="s">
        <v>38</v>
      </c>
      <c r="K42" s="13">
        <f>D6+D10+D13+D17+D21+D25+D30+D33+D39+K6+K38+D37</f>
        <v>120</v>
      </c>
      <c r="L42" s="103"/>
      <c r="M42" s="103"/>
    </row>
    <row r="43" spans="1:16" ht="18" customHeight="1" x14ac:dyDescent="0.2">
      <c r="A43" s="29" t="s">
        <v>14</v>
      </c>
      <c r="B43" s="29"/>
      <c r="C43" s="33" t="s">
        <v>100</v>
      </c>
      <c r="J43" s="37"/>
      <c r="K43" s="103"/>
      <c r="L43" s="103"/>
      <c r="M43" s="103"/>
    </row>
    <row r="44" spans="1:16" ht="18" customHeight="1" x14ac:dyDescent="0.2">
      <c r="A44" s="31" t="s">
        <v>16</v>
      </c>
      <c r="B44" s="32"/>
      <c r="C44" s="2"/>
      <c r="J44" s="37"/>
      <c r="K44" s="103"/>
      <c r="L44" s="103"/>
      <c r="M44" s="103"/>
    </row>
    <row r="45" spans="1:16" ht="18" customHeight="1" x14ac:dyDescent="0.25">
      <c r="A45" s="167" t="s">
        <v>106</v>
      </c>
      <c r="B45" s="167"/>
      <c r="C45" s="167"/>
      <c r="D45" s="167"/>
      <c r="E45" s="167"/>
      <c r="F45" s="167"/>
      <c r="G45" s="167"/>
      <c r="H45" s="167"/>
      <c r="I45" s="167"/>
      <c r="J45" s="167"/>
      <c r="K45" s="167"/>
      <c r="L45" s="167"/>
      <c r="M45" s="167"/>
    </row>
    <row r="46" spans="1:16" ht="18" customHeight="1" x14ac:dyDescent="0.25">
      <c r="A46" s="168" t="str">
        <f>A1</f>
        <v>Bachelor of Science in Biology  (Fall 2016)</v>
      </c>
      <c r="B46" s="168"/>
      <c r="C46" s="168"/>
      <c r="D46" s="168"/>
      <c r="E46" s="168"/>
      <c r="F46" s="168"/>
      <c r="G46" s="168"/>
      <c r="H46" s="168"/>
      <c r="I46" s="168"/>
      <c r="J46" s="168"/>
      <c r="K46" s="168"/>
      <c r="L46" s="168"/>
      <c r="M46" s="168"/>
    </row>
    <row r="47" spans="1:16" s="115" customFormat="1" ht="14.25" customHeight="1" x14ac:dyDescent="0.25">
      <c r="A47" s="110" t="s">
        <v>0</v>
      </c>
      <c r="B47" s="111"/>
      <c r="C47" s="169" t="s">
        <v>126</v>
      </c>
      <c r="D47" s="169"/>
      <c r="E47" s="169"/>
      <c r="F47" s="169"/>
      <c r="G47" s="169"/>
      <c r="H47" s="169"/>
      <c r="I47" s="169"/>
      <c r="J47" s="130"/>
      <c r="K47" s="130"/>
      <c r="L47" s="130"/>
      <c r="M47" s="130"/>
      <c r="N47" s="112"/>
      <c r="O47" s="113"/>
      <c r="P47" s="114"/>
    </row>
    <row r="48" spans="1:16" s="115" customFormat="1" ht="15" customHeight="1" x14ac:dyDescent="0.25">
      <c r="A48" s="116" t="s">
        <v>1</v>
      </c>
      <c r="B48" s="117"/>
      <c r="C48" s="118"/>
      <c r="D48" s="118"/>
      <c r="E48" s="119"/>
      <c r="F48" s="120"/>
      <c r="G48" s="121"/>
      <c r="H48" s="149"/>
      <c r="I48" s="149"/>
      <c r="J48" s="149"/>
      <c r="K48" s="149"/>
      <c r="L48" s="149"/>
      <c r="M48" s="149"/>
      <c r="N48" s="112"/>
      <c r="O48" s="113"/>
      <c r="P48" s="114"/>
    </row>
    <row r="49" spans="1:14" ht="11.1" customHeight="1" x14ac:dyDescent="0.25">
      <c r="A49" s="75"/>
      <c r="B49" s="75"/>
      <c r="C49" s="75"/>
      <c r="D49" s="75"/>
      <c r="E49" s="75"/>
      <c r="F49" s="75"/>
      <c r="G49" s="75"/>
      <c r="H49" s="150"/>
      <c r="I49" s="150"/>
      <c r="J49" s="37"/>
      <c r="K49" s="37"/>
      <c r="L49" s="103"/>
      <c r="M49" s="103"/>
    </row>
    <row r="50" spans="1:14" ht="18" customHeight="1" x14ac:dyDescent="0.2">
      <c r="A50" s="61" t="s">
        <v>114</v>
      </c>
      <c r="B50" s="6"/>
      <c r="C50" s="79" t="s">
        <v>113</v>
      </c>
      <c r="D50" s="79" t="s">
        <v>6</v>
      </c>
      <c r="E50" s="79" t="s">
        <v>7</v>
      </c>
      <c r="F50" s="79" t="s">
        <v>20</v>
      </c>
      <c r="G50" s="7"/>
      <c r="H50" s="5" t="s">
        <v>115</v>
      </c>
      <c r="I50" s="5"/>
      <c r="J50" s="79" t="s">
        <v>113</v>
      </c>
      <c r="K50" s="79" t="s">
        <v>6</v>
      </c>
      <c r="L50" s="79" t="s">
        <v>7</v>
      </c>
      <c r="M50" s="79" t="s">
        <v>20</v>
      </c>
      <c r="N50" s="7"/>
    </row>
    <row r="51" spans="1:14" ht="18" customHeight="1" x14ac:dyDescent="0.2">
      <c r="A51" s="87" t="s">
        <v>39</v>
      </c>
      <c r="B51" s="87" t="s">
        <v>8</v>
      </c>
      <c r="C51" s="123" t="s">
        <v>40</v>
      </c>
      <c r="D51" s="9">
        <v>2</v>
      </c>
      <c r="E51" s="9"/>
      <c r="F51" s="9"/>
      <c r="H51" s="19" t="s">
        <v>47</v>
      </c>
      <c r="I51" s="19" t="s">
        <v>48</v>
      </c>
      <c r="J51" s="123" t="s">
        <v>53</v>
      </c>
      <c r="K51" s="9">
        <v>1</v>
      </c>
      <c r="L51" s="9"/>
      <c r="M51" s="9"/>
      <c r="N51" s="4"/>
    </row>
    <row r="52" spans="1:14" ht="18" customHeight="1" x14ac:dyDescent="0.2">
      <c r="A52" s="19" t="s">
        <v>165</v>
      </c>
      <c r="B52" s="19" t="s">
        <v>166</v>
      </c>
      <c r="C52" s="125" t="s">
        <v>40</v>
      </c>
      <c r="D52" s="9">
        <v>4</v>
      </c>
      <c r="E52" s="9"/>
      <c r="F52" s="9"/>
      <c r="H52" s="19" t="s">
        <v>167</v>
      </c>
      <c r="I52" s="19" t="s">
        <v>168</v>
      </c>
      <c r="J52" s="123" t="s">
        <v>96</v>
      </c>
      <c r="K52" s="9">
        <v>4</v>
      </c>
      <c r="L52" s="9"/>
      <c r="M52" s="9"/>
      <c r="N52" s="4"/>
    </row>
    <row r="53" spans="1:14" ht="18" customHeight="1" x14ac:dyDescent="0.2">
      <c r="A53" s="19" t="s">
        <v>41</v>
      </c>
      <c r="B53" s="19" t="s">
        <v>42</v>
      </c>
      <c r="C53" s="123" t="s">
        <v>124</v>
      </c>
      <c r="D53" s="9">
        <v>3</v>
      </c>
      <c r="E53" s="9"/>
      <c r="F53" s="9"/>
      <c r="H53" s="19" t="s">
        <v>49</v>
      </c>
      <c r="I53" s="19" t="s">
        <v>169</v>
      </c>
      <c r="J53" s="123" t="s">
        <v>97</v>
      </c>
      <c r="K53" s="9">
        <v>3</v>
      </c>
      <c r="L53" s="9"/>
      <c r="M53" s="9"/>
    </row>
    <row r="54" spans="1:14" ht="18" customHeight="1" x14ac:dyDescent="0.2">
      <c r="A54" s="19" t="s">
        <v>43</v>
      </c>
      <c r="B54" s="19" t="s">
        <v>44</v>
      </c>
      <c r="C54" s="123" t="s">
        <v>45</v>
      </c>
      <c r="D54" s="9">
        <v>1</v>
      </c>
      <c r="E54" s="9"/>
      <c r="F54" s="9"/>
      <c r="H54" s="19" t="s">
        <v>50</v>
      </c>
      <c r="I54" s="19" t="s">
        <v>51</v>
      </c>
      <c r="J54" s="123" t="s">
        <v>45</v>
      </c>
      <c r="K54" s="9">
        <v>1</v>
      </c>
      <c r="L54" s="9"/>
      <c r="M54" s="9"/>
    </row>
    <row r="55" spans="1:14" ht="18" customHeight="1" x14ac:dyDescent="0.2">
      <c r="A55" s="19" t="s">
        <v>9</v>
      </c>
      <c r="B55" s="19" t="s">
        <v>46</v>
      </c>
      <c r="C55" s="123" t="s">
        <v>45</v>
      </c>
      <c r="D55" s="9">
        <v>3</v>
      </c>
      <c r="E55" s="9"/>
      <c r="F55" s="9"/>
      <c r="H55" s="19" t="s">
        <v>10</v>
      </c>
      <c r="I55" s="19" t="s">
        <v>52</v>
      </c>
      <c r="J55" s="123" t="s">
        <v>45</v>
      </c>
      <c r="K55" s="9">
        <v>3</v>
      </c>
      <c r="L55" s="9"/>
      <c r="M55" s="9"/>
    </row>
    <row r="56" spans="1:14" ht="18" customHeight="1" x14ac:dyDescent="0.2">
      <c r="H56" s="19"/>
      <c r="I56" s="19" t="s">
        <v>83</v>
      </c>
      <c r="J56" s="123" t="s">
        <v>102</v>
      </c>
      <c r="K56" s="9">
        <v>3</v>
      </c>
      <c r="L56" s="9"/>
      <c r="M56" s="9"/>
    </row>
    <row r="57" spans="1:14" ht="18" customHeight="1" x14ac:dyDescent="0.2">
      <c r="A57" s="6"/>
      <c r="B57" s="46"/>
      <c r="C57" s="123"/>
      <c r="D57" s="9"/>
      <c r="E57" s="9"/>
      <c r="F57" s="9"/>
      <c r="H57" s="19"/>
      <c r="I57" s="19"/>
      <c r="J57" s="8"/>
      <c r="K57" s="9"/>
      <c r="L57" s="9"/>
      <c r="M57" s="9"/>
    </row>
    <row r="58" spans="1:14" ht="18" customHeight="1" x14ac:dyDescent="0.2">
      <c r="A58" s="11"/>
      <c r="B58" s="11"/>
      <c r="C58" s="12"/>
      <c r="D58" s="13">
        <f>SUM(D51:D57)</f>
        <v>13</v>
      </c>
      <c r="J58" s="2"/>
      <c r="K58" s="13">
        <f>SUM(K51:K56)</f>
        <v>15</v>
      </c>
    </row>
    <row r="59" spans="1:14" ht="18" customHeight="1" x14ac:dyDescent="0.2">
      <c r="A59" s="14"/>
      <c r="B59" s="14"/>
      <c r="C59" s="2"/>
      <c r="D59" s="15"/>
      <c r="I59" s="72" t="s">
        <v>82</v>
      </c>
      <c r="J59" s="73" t="s">
        <v>84</v>
      </c>
    </row>
    <row r="60" spans="1:14" ht="18" customHeight="1" x14ac:dyDescent="0.2">
      <c r="A60" s="5" t="s">
        <v>117</v>
      </c>
      <c r="B60" s="6"/>
      <c r="C60" s="16"/>
      <c r="D60" s="17"/>
      <c r="E60" s="17"/>
      <c r="F60" s="17"/>
      <c r="H60" s="5" t="s">
        <v>116</v>
      </c>
      <c r="I60" s="6"/>
      <c r="J60" s="16"/>
      <c r="K60" s="17"/>
      <c r="L60" s="17"/>
      <c r="M60" s="17"/>
    </row>
    <row r="61" spans="1:14" ht="18" customHeight="1" x14ac:dyDescent="0.2">
      <c r="A61" s="6" t="s">
        <v>54</v>
      </c>
      <c r="B61" s="57" t="s">
        <v>55</v>
      </c>
      <c r="C61" s="122" t="s">
        <v>129</v>
      </c>
      <c r="D61" s="9">
        <v>4</v>
      </c>
      <c r="E61" s="9"/>
      <c r="F61" s="9"/>
      <c r="G61" s="18"/>
      <c r="H61" s="6" t="s">
        <v>65</v>
      </c>
      <c r="I61" s="46" t="s">
        <v>69</v>
      </c>
      <c r="J61" s="123" t="s">
        <v>130</v>
      </c>
      <c r="K61" s="10">
        <v>3</v>
      </c>
      <c r="L61" s="9"/>
      <c r="M61" s="9"/>
    </row>
    <row r="62" spans="1:14" ht="18" customHeight="1" x14ac:dyDescent="0.2">
      <c r="A62" s="19" t="s">
        <v>56</v>
      </c>
      <c r="B62" s="19" t="s">
        <v>170</v>
      </c>
      <c r="C62" s="123" t="s">
        <v>40</v>
      </c>
      <c r="D62" s="9">
        <v>0</v>
      </c>
      <c r="E62" s="9"/>
      <c r="F62" s="9"/>
      <c r="H62" s="6" t="s">
        <v>66</v>
      </c>
      <c r="I62" s="46" t="s">
        <v>70</v>
      </c>
      <c r="J62" s="123" t="s">
        <v>53</v>
      </c>
      <c r="K62" s="10">
        <v>1</v>
      </c>
      <c r="L62" s="9"/>
      <c r="M62" s="9"/>
      <c r="N62" s="3"/>
    </row>
    <row r="63" spans="1:14" ht="18" customHeight="1" x14ac:dyDescent="0.2">
      <c r="A63" s="19" t="s">
        <v>57</v>
      </c>
      <c r="B63" s="19" t="s">
        <v>58</v>
      </c>
      <c r="C63" s="122" t="s">
        <v>132</v>
      </c>
      <c r="D63" s="9">
        <v>3</v>
      </c>
      <c r="E63" s="9"/>
      <c r="F63" s="9"/>
      <c r="H63" s="6" t="s">
        <v>67</v>
      </c>
      <c r="I63" s="46" t="s">
        <v>103</v>
      </c>
      <c r="J63" s="123" t="s">
        <v>133</v>
      </c>
      <c r="K63" s="10">
        <v>3</v>
      </c>
      <c r="L63" s="9"/>
      <c r="M63" s="9"/>
    </row>
    <row r="64" spans="1:14" ht="23.25" customHeight="1" x14ac:dyDescent="0.2">
      <c r="A64" s="19" t="s">
        <v>59</v>
      </c>
      <c r="B64" s="19" t="s">
        <v>60</v>
      </c>
      <c r="C64" s="123" t="s">
        <v>40</v>
      </c>
      <c r="D64" s="9">
        <v>1</v>
      </c>
      <c r="E64" s="9"/>
      <c r="F64" s="9"/>
      <c r="H64" s="6" t="s">
        <v>68</v>
      </c>
      <c r="I64" s="46" t="s">
        <v>104</v>
      </c>
      <c r="J64" s="123" t="s">
        <v>53</v>
      </c>
      <c r="K64" s="9">
        <v>1</v>
      </c>
      <c r="L64" s="9"/>
      <c r="M64" s="9"/>
    </row>
    <row r="65" spans="1:17" ht="21.75" customHeight="1" x14ac:dyDescent="0.2">
      <c r="A65" s="19" t="s">
        <v>61</v>
      </c>
      <c r="B65" s="19" t="s">
        <v>62</v>
      </c>
      <c r="C65" s="124" t="s">
        <v>131</v>
      </c>
      <c r="D65" s="9">
        <v>4</v>
      </c>
      <c r="E65" s="9"/>
      <c r="F65" s="9"/>
      <c r="H65" s="65" t="s">
        <v>110</v>
      </c>
      <c r="I65" s="46" t="s">
        <v>90</v>
      </c>
      <c r="J65" s="122" t="s">
        <v>136</v>
      </c>
      <c r="K65" s="68">
        <v>4</v>
      </c>
      <c r="L65" s="9"/>
      <c r="M65" s="9"/>
    </row>
    <row r="66" spans="1:17" ht="25.5" customHeight="1" x14ac:dyDescent="0.2">
      <c r="A66" s="82" t="s">
        <v>63</v>
      </c>
      <c r="B66" s="82" t="s">
        <v>64</v>
      </c>
      <c r="C66" s="123" t="s">
        <v>40</v>
      </c>
      <c r="D66" s="9">
        <v>0</v>
      </c>
      <c r="E66" s="9"/>
      <c r="F66" s="9"/>
      <c r="H66" s="65" t="s">
        <v>179</v>
      </c>
      <c r="I66" s="6" t="s">
        <v>91</v>
      </c>
      <c r="J66" s="123" t="s">
        <v>89</v>
      </c>
      <c r="K66" s="1">
        <v>0</v>
      </c>
      <c r="L66" s="9"/>
      <c r="M66" s="9"/>
    </row>
    <row r="67" spans="1:17" ht="21" customHeight="1" x14ac:dyDescent="0.2">
      <c r="A67" s="82" t="s">
        <v>11</v>
      </c>
      <c r="B67" s="82" t="s">
        <v>12</v>
      </c>
      <c r="C67" s="123" t="s">
        <v>45</v>
      </c>
      <c r="D67" s="26">
        <v>3</v>
      </c>
      <c r="E67" s="9"/>
      <c r="F67" s="9"/>
      <c r="H67" s="6"/>
      <c r="I67" s="6" t="s">
        <v>85</v>
      </c>
      <c r="J67" s="128" t="s">
        <v>107</v>
      </c>
      <c r="K67" s="9">
        <v>3</v>
      </c>
      <c r="L67" s="9"/>
      <c r="M67" s="9"/>
    </row>
    <row r="68" spans="1:17" ht="21" customHeight="1" x14ac:dyDescent="0.2">
      <c r="B68" s="20"/>
      <c r="C68" s="21"/>
      <c r="D68" s="13">
        <f>SUM(D61:D67)</f>
        <v>15</v>
      </c>
      <c r="H68" s="11"/>
      <c r="I68" s="148" t="s">
        <v>158</v>
      </c>
      <c r="J68" s="12"/>
      <c r="K68" s="13">
        <f>SUM(K61:K67)</f>
        <v>15</v>
      </c>
      <c r="M68" s="24"/>
    </row>
    <row r="69" spans="1:17" ht="21.75" customHeight="1" x14ac:dyDescent="0.2">
      <c r="B69" s="20"/>
      <c r="C69" s="2"/>
      <c r="G69" s="22"/>
      <c r="I69" s="74" t="s">
        <v>71</v>
      </c>
      <c r="J69" s="73" t="s">
        <v>84</v>
      </c>
      <c r="K69" s="15"/>
    </row>
    <row r="70" spans="1:17" ht="18" customHeight="1" x14ac:dyDescent="0.2">
      <c r="A70" s="5" t="s">
        <v>118</v>
      </c>
      <c r="B70" s="6"/>
      <c r="C70" s="16"/>
      <c r="D70" s="17"/>
      <c r="E70" s="17"/>
      <c r="F70" s="17"/>
      <c r="H70" s="5" t="s">
        <v>119</v>
      </c>
      <c r="I70" s="6"/>
      <c r="J70" s="16"/>
      <c r="K70" s="17"/>
      <c r="L70" s="17"/>
      <c r="M70" s="17"/>
    </row>
    <row r="71" spans="1:17" ht="18" customHeight="1" x14ac:dyDescent="0.2">
      <c r="A71" s="139"/>
      <c r="B71" s="140" t="s">
        <v>99</v>
      </c>
      <c r="C71" s="124" t="s">
        <v>94</v>
      </c>
      <c r="D71" s="9">
        <v>3</v>
      </c>
      <c r="E71" s="9"/>
      <c r="F71" s="9"/>
      <c r="H71" s="82"/>
      <c r="I71" s="82" t="s">
        <v>83</v>
      </c>
      <c r="J71" s="122" t="s">
        <v>102</v>
      </c>
      <c r="K71" s="9">
        <v>3</v>
      </c>
      <c r="L71" s="9"/>
      <c r="M71" s="9"/>
    </row>
    <row r="72" spans="1:17" ht="18" customHeight="1" x14ac:dyDescent="0.2">
      <c r="A72" s="141" t="s">
        <v>111</v>
      </c>
      <c r="B72" s="141" t="s">
        <v>88</v>
      </c>
      <c r="C72" s="124" t="s">
        <v>98</v>
      </c>
      <c r="D72" s="9">
        <v>3</v>
      </c>
      <c r="E72" s="9"/>
      <c r="F72" s="9"/>
      <c r="H72" s="139" t="s">
        <v>76</v>
      </c>
      <c r="I72" s="139" t="s">
        <v>80</v>
      </c>
      <c r="J72" s="124" t="s">
        <v>86</v>
      </c>
      <c r="K72" s="9">
        <v>4</v>
      </c>
      <c r="L72" s="9"/>
      <c r="M72" s="9"/>
      <c r="N72" s="22"/>
    </row>
    <row r="73" spans="1:17" ht="23.25" customHeight="1" x14ac:dyDescent="0.2">
      <c r="A73" s="139" t="s">
        <v>72</v>
      </c>
      <c r="B73" s="139" t="s">
        <v>73</v>
      </c>
      <c r="C73" s="124" t="s">
        <v>135</v>
      </c>
      <c r="D73" s="9">
        <v>4</v>
      </c>
      <c r="E73" s="9"/>
      <c r="F73" s="9"/>
      <c r="H73" s="141" t="s">
        <v>77</v>
      </c>
      <c r="I73" s="142" t="s">
        <v>79</v>
      </c>
      <c r="J73" s="124" t="s">
        <v>87</v>
      </c>
      <c r="K73" s="9">
        <v>0</v>
      </c>
      <c r="L73" s="26"/>
      <c r="M73" s="9"/>
      <c r="Q73" s="2"/>
    </row>
    <row r="74" spans="1:17" ht="21.75" customHeight="1" x14ac:dyDescent="0.2">
      <c r="A74" s="141" t="s">
        <v>74</v>
      </c>
      <c r="B74" s="141" t="s">
        <v>75</v>
      </c>
      <c r="C74" s="124" t="s">
        <v>112</v>
      </c>
      <c r="D74" s="9">
        <v>0</v>
      </c>
      <c r="E74" s="9"/>
      <c r="F74" s="9"/>
      <c r="H74" s="152" t="s">
        <v>171</v>
      </c>
      <c r="I74" s="143" t="s">
        <v>172</v>
      </c>
      <c r="J74" s="19" t="s">
        <v>173</v>
      </c>
      <c r="K74" s="9">
        <v>3</v>
      </c>
      <c r="L74" s="9"/>
      <c r="M74" s="9"/>
    </row>
    <row r="75" spans="1:17" ht="24" customHeight="1" x14ac:dyDescent="0.2">
      <c r="A75" s="141" t="s">
        <v>180</v>
      </c>
      <c r="B75" s="141" t="s">
        <v>161</v>
      </c>
      <c r="C75" s="124" t="s">
        <v>128</v>
      </c>
      <c r="D75" s="9">
        <v>4</v>
      </c>
      <c r="E75" s="9"/>
      <c r="F75" s="9"/>
      <c r="H75" s="65" t="s">
        <v>108</v>
      </c>
      <c r="I75" s="144" t="s">
        <v>92</v>
      </c>
      <c r="J75" s="124" t="s">
        <v>93</v>
      </c>
      <c r="K75" s="9">
        <v>4</v>
      </c>
      <c r="L75" s="9"/>
      <c r="M75" s="9"/>
    </row>
    <row r="76" spans="1:17" ht="28.5" customHeight="1" x14ac:dyDescent="0.2">
      <c r="A76" s="141"/>
      <c r="B76" s="141" t="s">
        <v>85</v>
      </c>
      <c r="C76" s="124" t="s">
        <v>102</v>
      </c>
      <c r="D76" s="9">
        <v>3</v>
      </c>
      <c r="E76" s="9"/>
      <c r="F76" s="9"/>
      <c r="G76" s="62"/>
      <c r="H76" s="65" t="s">
        <v>109</v>
      </c>
      <c r="I76" s="139" t="s">
        <v>92</v>
      </c>
      <c r="J76" s="124" t="s">
        <v>137</v>
      </c>
      <c r="K76" s="9">
        <v>0</v>
      </c>
      <c r="L76" s="9"/>
      <c r="M76" s="9"/>
      <c r="O76" s="1"/>
      <c r="P76" s="2"/>
    </row>
    <row r="77" spans="1:17" ht="21.75" customHeight="1" x14ac:dyDescent="0.2">
      <c r="A77" s="82"/>
      <c r="B77" s="58"/>
      <c r="C77" s="59"/>
      <c r="D77" s="64"/>
      <c r="E77" s="25"/>
      <c r="F77" s="24"/>
      <c r="G77" s="62"/>
      <c r="H77" s="141" t="s">
        <v>127</v>
      </c>
      <c r="I77" s="141" t="s">
        <v>48</v>
      </c>
      <c r="J77" s="19"/>
      <c r="K77" s="25">
        <v>2</v>
      </c>
      <c r="L77" s="9"/>
      <c r="M77" s="9"/>
    </row>
    <row r="78" spans="1:17" ht="24" customHeight="1" x14ac:dyDescent="0.2">
      <c r="B78" s="23"/>
      <c r="C78" s="12"/>
      <c r="D78" s="13">
        <f>SUM(D71:D77)</f>
        <v>17</v>
      </c>
      <c r="E78" s="63"/>
      <c r="F78" s="24"/>
      <c r="J78" s="2"/>
      <c r="K78" s="13">
        <f>SUM(K71:K77)</f>
        <v>16</v>
      </c>
    </row>
    <row r="79" spans="1:17" ht="18" customHeight="1" x14ac:dyDescent="0.2">
      <c r="A79" s="5" t="s">
        <v>120</v>
      </c>
      <c r="B79" s="6"/>
      <c r="C79" s="16"/>
      <c r="D79" s="17"/>
      <c r="E79" s="17"/>
      <c r="F79" s="17"/>
      <c r="H79" s="5" t="s">
        <v>121</v>
      </c>
      <c r="I79" s="6"/>
      <c r="J79" s="16"/>
      <c r="K79" s="17"/>
      <c r="L79" s="17"/>
      <c r="M79" s="17"/>
    </row>
    <row r="80" spans="1:17" ht="18" customHeight="1" x14ac:dyDescent="0.2">
      <c r="A80" s="141"/>
      <c r="B80" s="145" t="s">
        <v>95</v>
      </c>
      <c r="C80" s="8"/>
      <c r="D80" s="10">
        <v>5</v>
      </c>
      <c r="E80" s="9"/>
      <c r="F80" s="9"/>
      <c r="H80" s="6"/>
      <c r="I80" s="82" t="s">
        <v>81</v>
      </c>
      <c r="J80" s="19"/>
      <c r="K80" s="9">
        <v>6</v>
      </c>
      <c r="L80" s="9"/>
      <c r="M80" s="9"/>
    </row>
    <row r="81" spans="1:15" ht="18" customHeight="1" x14ac:dyDescent="0.2">
      <c r="A81" s="139"/>
      <c r="B81" s="139" t="s">
        <v>101</v>
      </c>
      <c r="C81" s="123" t="s">
        <v>102</v>
      </c>
      <c r="D81" s="10">
        <v>3</v>
      </c>
      <c r="E81" s="26"/>
      <c r="F81" s="26"/>
      <c r="H81" s="146"/>
      <c r="I81" s="145" t="s">
        <v>95</v>
      </c>
      <c r="J81" s="19"/>
      <c r="K81" s="9">
        <v>5</v>
      </c>
      <c r="L81" s="9"/>
      <c r="M81" s="9"/>
      <c r="N81" s="22"/>
    </row>
    <row r="82" spans="1:15" ht="18" customHeight="1" x14ac:dyDescent="0.2">
      <c r="A82" s="141"/>
      <c r="B82" s="143"/>
      <c r="C82" s="19"/>
      <c r="D82" s="9"/>
      <c r="E82" s="9"/>
      <c r="F82" s="9"/>
      <c r="H82" s="147" t="s">
        <v>78</v>
      </c>
      <c r="I82" s="139" t="s">
        <v>138</v>
      </c>
      <c r="J82" s="124" t="s">
        <v>134</v>
      </c>
      <c r="K82" s="9">
        <v>3</v>
      </c>
      <c r="L82" s="9"/>
      <c r="M82" s="9"/>
    </row>
    <row r="83" spans="1:15" ht="18" customHeight="1" x14ac:dyDescent="0.2">
      <c r="A83" s="82"/>
      <c r="B83" s="82" t="s">
        <v>81</v>
      </c>
      <c r="C83" s="8"/>
      <c r="D83" s="9">
        <v>7</v>
      </c>
      <c r="E83" s="9"/>
      <c r="F83" s="9"/>
      <c r="H83" s="146"/>
      <c r="I83" s="146"/>
      <c r="J83" s="146"/>
      <c r="L83" s="9"/>
      <c r="M83" s="9"/>
    </row>
    <row r="84" spans="1:15" ht="18" customHeight="1" x14ac:dyDescent="0.2">
      <c r="C84" s="1"/>
      <c r="D84" s="13">
        <f>SUM(D80:D83)</f>
        <v>15</v>
      </c>
      <c r="F84" s="24"/>
      <c r="H84" s="96"/>
      <c r="K84" s="13">
        <f>SUM(K80:K82)</f>
        <v>14</v>
      </c>
      <c r="M84" s="24"/>
    </row>
    <row r="85" spans="1:15" ht="18" customHeight="1" x14ac:dyDescent="0.2">
      <c r="D85" s="97"/>
      <c r="E85" s="97"/>
      <c r="F85" s="98"/>
      <c r="G85" s="22"/>
      <c r="J85" s="28" t="s">
        <v>38</v>
      </c>
      <c r="K85" s="13">
        <f>D58+K58+D68+K68+D78+K78+D84+K84</f>
        <v>120</v>
      </c>
    </row>
    <row r="86" spans="1:15" ht="18" customHeight="1" x14ac:dyDescent="0.25">
      <c r="A86" s="167" t="s">
        <v>106</v>
      </c>
      <c r="B86" s="167"/>
      <c r="C86" s="167"/>
      <c r="D86" s="167"/>
      <c r="E86" s="167"/>
      <c r="F86" s="167"/>
      <c r="G86" s="167"/>
      <c r="H86" s="167"/>
      <c r="I86" s="167"/>
      <c r="J86" s="167"/>
      <c r="K86" s="167"/>
      <c r="L86" s="167"/>
      <c r="M86" s="167"/>
    </row>
    <row r="87" spans="1:15" ht="18" customHeight="1" x14ac:dyDescent="0.25">
      <c r="B87" s="1"/>
      <c r="C87" s="1"/>
      <c r="G87" s="129"/>
      <c r="I87" s="1"/>
      <c r="J87" s="1"/>
      <c r="N87" s="3"/>
      <c r="O87" s="3"/>
    </row>
    <row r="88" spans="1:15" ht="18" customHeight="1" x14ac:dyDescent="0.2">
      <c r="B88" s="1"/>
      <c r="C88" s="1"/>
      <c r="G88" s="3"/>
      <c r="I88" s="1"/>
      <c r="J88" s="1"/>
      <c r="N88" s="3"/>
      <c r="O88" s="3"/>
    </row>
    <row r="89" spans="1:15" ht="18" customHeight="1" x14ac:dyDescent="0.2">
      <c r="B89" s="1"/>
      <c r="C89" s="1"/>
      <c r="G89" s="3"/>
      <c r="N89" s="3"/>
      <c r="O89" s="3"/>
    </row>
    <row r="90" spans="1:15" ht="18" customHeight="1" x14ac:dyDescent="0.2">
      <c r="G90" s="3"/>
      <c r="N90" s="3"/>
      <c r="O90" s="3"/>
    </row>
  </sheetData>
  <mergeCells count="17">
    <mergeCell ref="I32:J32"/>
    <mergeCell ref="A45:M45"/>
    <mergeCell ref="A86:M86"/>
    <mergeCell ref="A46:M46"/>
    <mergeCell ref="C47:I47"/>
    <mergeCell ref="A1:M1"/>
    <mergeCell ref="D2:G2"/>
    <mergeCell ref="K2:M2"/>
    <mergeCell ref="D3:G3"/>
    <mergeCell ref="K3:M3"/>
    <mergeCell ref="A22:A23"/>
    <mergeCell ref="B22:B23"/>
    <mergeCell ref="C22:C23"/>
    <mergeCell ref="D22:D23"/>
    <mergeCell ref="E22:E23"/>
    <mergeCell ref="F22:F23"/>
    <mergeCell ref="I29:J29"/>
  </mergeCells>
  <phoneticPr fontId="26" type="noConversion"/>
  <conditionalFormatting sqref="F80:F83 M80:M83 F73:F75 M54:M56 F63 M72:M75 F66:F67 M64:M67">
    <cfRule type="cellIs" dxfId="1" priority="2" operator="between">
      <formula>"F"</formula>
      <formula>"F"</formula>
    </cfRule>
  </conditionalFormatting>
  <conditionalFormatting sqref="F64 F72 M70:M71 M51:M52 F76:F77 M62:M63 F57 F52:F55">
    <cfRule type="cellIs" dxfId="0" priority="1" operator="between">
      <formula>"D"</formula>
      <formula>"F"</formula>
    </cfRule>
  </conditionalFormatting>
  <printOptions horizontalCentered="1" verticalCentered="1"/>
  <pageMargins left="0.25" right="0.25" top="0.25" bottom="0.25" header="0.25" footer="0.25"/>
  <pageSetup scale="70" fitToHeight="2" orientation="landscape" verticalDpi="597" r:id="rId1"/>
  <rowBreaks count="1" manualBreakCount="1">
    <brk id="45" max="12"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6"/>
  <sheetViews>
    <sheetView zoomScaleNormal="100" workbookViewId="0">
      <selection activeCell="C28" sqref="C28"/>
    </sheetView>
  </sheetViews>
  <sheetFormatPr defaultRowHeight="15" x14ac:dyDescent="0.25"/>
  <cols>
    <col min="1" max="1" width="15.42578125" customWidth="1"/>
    <col min="2" max="2" width="57.140625" customWidth="1"/>
    <col min="3" max="3" width="9.140625" style="138"/>
  </cols>
  <sheetData>
    <row r="1" spans="1:3" ht="15.75" x14ac:dyDescent="0.25">
      <c r="A1" s="194" t="s">
        <v>139</v>
      </c>
      <c r="B1" s="194"/>
      <c r="C1" s="194"/>
    </row>
    <row r="2" spans="1:3" ht="9.75" customHeight="1" x14ac:dyDescent="0.25">
      <c r="A2" s="195"/>
      <c r="B2" s="195"/>
      <c r="C2" s="195"/>
    </row>
    <row r="3" spans="1:3" ht="45.75" customHeight="1" x14ac:dyDescent="0.25">
      <c r="A3" s="196" t="s">
        <v>140</v>
      </c>
      <c r="B3" s="196"/>
      <c r="C3" s="196"/>
    </row>
    <row r="4" spans="1:3" x14ac:dyDescent="0.25">
      <c r="A4" s="197"/>
      <c r="B4" s="197"/>
      <c r="C4" s="197"/>
    </row>
    <row r="5" spans="1:3" x14ac:dyDescent="0.25">
      <c r="A5" s="198" t="s">
        <v>141</v>
      </c>
      <c r="B5" s="198"/>
      <c r="C5" s="198"/>
    </row>
    <row r="6" spans="1:3" x14ac:dyDescent="0.25">
      <c r="A6" s="131" t="s">
        <v>142</v>
      </c>
      <c r="B6" s="131" t="s">
        <v>143</v>
      </c>
      <c r="C6" s="132" t="s">
        <v>144</v>
      </c>
    </row>
    <row r="7" spans="1:3" x14ac:dyDescent="0.25">
      <c r="A7" s="133" t="s">
        <v>99</v>
      </c>
      <c r="B7" s="133" t="s">
        <v>157</v>
      </c>
      <c r="C7" s="134">
        <v>3</v>
      </c>
    </row>
    <row r="8" spans="1:3" x14ac:dyDescent="0.25">
      <c r="A8" s="133" t="s">
        <v>83</v>
      </c>
      <c r="B8" s="133" t="s">
        <v>157</v>
      </c>
      <c r="C8" s="134">
        <v>3</v>
      </c>
    </row>
    <row r="9" spans="1:3" x14ac:dyDescent="0.25">
      <c r="A9" s="133" t="s">
        <v>85</v>
      </c>
      <c r="B9" s="133" t="s">
        <v>157</v>
      </c>
      <c r="C9" s="134">
        <v>3</v>
      </c>
    </row>
    <row r="10" spans="1:3" x14ac:dyDescent="0.25">
      <c r="A10" s="133"/>
      <c r="B10" s="133"/>
      <c r="C10" s="134"/>
    </row>
    <row r="11" spans="1:3" x14ac:dyDescent="0.25">
      <c r="A11" s="133"/>
      <c r="B11" s="133"/>
      <c r="C11" s="134"/>
    </row>
    <row r="12" spans="1:3" x14ac:dyDescent="0.25">
      <c r="A12" s="133"/>
      <c r="B12" s="133"/>
      <c r="C12" s="134"/>
    </row>
    <row r="13" spans="1:3" x14ac:dyDescent="0.25">
      <c r="A13" s="133"/>
      <c r="B13" s="133"/>
      <c r="C13" s="134"/>
    </row>
    <row r="14" spans="1:3" x14ac:dyDescent="0.25">
      <c r="A14" s="133"/>
      <c r="B14" s="133"/>
      <c r="C14" s="134"/>
    </row>
    <row r="15" spans="1:3" x14ac:dyDescent="0.25">
      <c r="A15" s="133"/>
      <c r="B15" s="133"/>
      <c r="C15" s="134"/>
    </row>
    <row r="17" spans="1:3" x14ac:dyDescent="0.25">
      <c r="A17" s="198" t="s">
        <v>145</v>
      </c>
      <c r="B17" s="198"/>
      <c r="C17" s="198"/>
    </row>
    <row r="18" spans="1:3" x14ac:dyDescent="0.25">
      <c r="A18" s="131" t="s">
        <v>142</v>
      </c>
      <c r="B18" s="131" t="s">
        <v>143</v>
      </c>
      <c r="C18" s="132" t="s">
        <v>144</v>
      </c>
    </row>
    <row r="19" spans="1:3" x14ac:dyDescent="0.25">
      <c r="A19" s="133" t="s">
        <v>146</v>
      </c>
      <c r="B19" s="133" t="s">
        <v>147</v>
      </c>
      <c r="C19" s="134">
        <v>2</v>
      </c>
    </row>
    <row r="20" spans="1:3" x14ac:dyDescent="0.25">
      <c r="A20" s="133" t="s">
        <v>148</v>
      </c>
      <c r="B20" s="133" t="s">
        <v>149</v>
      </c>
      <c r="C20" s="134">
        <v>2</v>
      </c>
    </row>
    <row r="21" spans="1:3" x14ac:dyDescent="0.25">
      <c r="A21" s="133" t="s">
        <v>150</v>
      </c>
      <c r="B21" s="133" t="s">
        <v>151</v>
      </c>
      <c r="C21" s="134">
        <v>1</v>
      </c>
    </row>
    <row r="22" spans="1:3" x14ac:dyDescent="0.25">
      <c r="A22" s="133" t="s">
        <v>152</v>
      </c>
      <c r="B22" s="133" t="s">
        <v>153</v>
      </c>
      <c r="C22" s="134">
        <v>1</v>
      </c>
    </row>
    <row r="24" spans="1:3" x14ac:dyDescent="0.25">
      <c r="A24" s="190" t="s">
        <v>154</v>
      </c>
      <c r="B24" s="190"/>
      <c r="C24" s="190"/>
    </row>
    <row r="25" spans="1:3" ht="121.5" customHeight="1" x14ac:dyDescent="0.25">
      <c r="A25" s="191" t="s">
        <v>155</v>
      </c>
      <c r="B25" s="192"/>
      <c r="C25" s="193"/>
    </row>
    <row r="26" spans="1:3" x14ac:dyDescent="0.25">
      <c r="A26" s="135" t="s">
        <v>156</v>
      </c>
      <c r="B26" s="136"/>
      <c r="C26" s="137"/>
    </row>
  </sheetData>
  <mergeCells count="8">
    <mergeCell ref="A24:C24"/>
    <mergeCell ref="A25:C25"/>
    <mergeCell ref="A1:C1"/>
    <mergeCell ref="A2:C2"/>
    <mergeCell ref="A3:C3"/>
    <mergeCell ref="A4:C4"/>
    <mergeCell ref="A5:C5"/>
    <mergeCell ref="A17:C1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20528A24342A04F873AE94DE3E811C0" ma:contentTypeVersion="0" ma:contentTypeDescription="Create a new document." ma:contentTypeScope="" ma:versionID="934c06fc0623c5c8c42e7a9fbefb209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2.xml><?xml version="1.0" encoding="utf-8"?>
<ds:datastoreItem xmlns:ds="http://schemas.openxmlformats.org/officeDocument/2006/customXml" ds:itemID="{9FF13ADA-A522-41E9-8BA9-D1198C79D48E}">
  <ds:schemaRefs>
    <ds:schemaRef ds:uri="http://schemas.microsoft.com/office/2006/documentManagement/types"/>
    <ds:schemaRef ds:uri="http://purl.org/dc/dcmitype/"/>
    <ds:schemaRef ds:uri="http://schemas.microsoft.com/office/infopath/2007/PartnerControls"/>
    <ds:schemaRef ds:uri="http://purl.org/dc/terms/"/>
    <ds:schemaRef ds:uri="http://purl.org/dc/elements/1.1/"/>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B36D61F-94E4-4D56-B8FB-B52DD8B15B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Biology - No Specialization</vt:lpstr>
      <vt:lpstr>Course Options - No Prereqs</vt:lpstr>
      <vt:lpstr>'Biology - No Specialization'!Print_Area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2016-05-27T18:00:41Z</cp:lastPrinted>
  <dcterms:created xsi:type="dcterms:W3CDTF">2011-09-23T19:24:55Z</dcterms:created>
  <dcterms:modified xsi:type="dcterms:W3CDTF">2016-05-27T18:00:51Z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0x010100620528A24342A04F873AE94DE3E811C0</vt:lpwstr>
  </property>
</Properties>
</file>