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ABS\"/>
    </mc:Choice>
  </mc:AlternateContent>
  <bookViews>
    <workbookView xWindow="0" yWindow="0" windowWidth="19200" windowHeight="12180"/>
  </bookViews>
  <sheets>
    <sheet name="Ag Leadership Specialization" sheetId="4" r:id="rId1"/>
    <sheet name="Course Options - No Prereqs" sheetId="5" r:id="rId2"/>
    <sheet name="Group 1 Ag Electives" sheetId="6" r:id="rId3"/>
  </sheets>
  <calcPr calcId="152511"/>
</workbook>
</file>

<file path=xl/calcChain.xml><?xml version="1.0" encoding="utf-8"?>
<calcChain xmlns="http://schemas.openxmlformats.org/spreadsheetml/2006/main">
  <c r="I10" i="4" l="1"/>
  <c r="I6" i="4"/>
  <c r="A15" i="4"/>
  <c r="C8" i="4" l="1"/>
  <c r="C15" i="4" l="1"/>
  <c r="F7" i="4" l="1"/>
  <c r="E7" i="4"/>
  <c r="F30" i="4"/>
  <c r="E30" i="4"/>
  <c r="K10" i="4"/>
  <c r="H10" i="4"/>
  <c r="K8" i="4"/>
  <c r="J8" i="4"/>
  <c r="I8" i="4"/>
  <c r="H8" i="4"/>
  <c r="K16" i="4"/>
  <c r="J16" i="4"/>
  <c r="I16" i="4"/>
  <c r="H16" i="4"/>
  <c r="K18" i="4"/>
  <c r="J18" i="4"/>
  <c r="I18" i="4"/>
  <c r="H18" i="4"/>
  <c r="K15" i="4"/>
  <c r="J15" i="4"/>
  <c r="I15" i="4"/>
  <c r="H15" i="4"/>
  <c r="K14" i="4"/>
  <c r="I14" i="4"/>
  <c r="H14" i="4"/>
  <c r="K13" i="4"/>
  <c r="J13" i="4"/>
  <c r="I13" i="4"/>
  <c r="H13" i="4"/>
  <c r="K12" i="4"/>
  <c r="J12" i="4"/>
  <c r="I12" i="4"/>
  <c r="H12" i="4"/>
  <c r="K11" i="4"/>
  <c r="J11" i="4"/>
  <c r="I11" i="4"/>
  <c r="H11" i="4"/>
  <c r="K17" i="4"/>
  <c r="J17" i="4"/>
  <c r="I17" i="4"/>
  <c r="H17" i="4"/>
  <c r="K9" i="4"/>
  <c r="J9" i="4"/>
  <c r="I9" i="4"/>
  <c r="H9" i="4"/>
  <c r="K7" i="4"/>
  <c r="J7" i="4"/>
  <c r="I7" i="4"/>
  <c r="H7" i="4"/>
  <c r="K6" i="4"/>
  <c r="J6" i="4"/>
  <c r="H6" i="4"/>
  <c r="F33" i="4"/>
  <c r="E33" i="4"/>
  <c r="D33" i="4"/>
  <c r="C33" i="4"/>
  <c r="B33" i="4"/>
  <c r="A33" i="4"/>
  <c r="D30" i="4"/>
  <c r="C30" i="4"/>
  <c r="B30" i="4"/>
  <c r="A30" i="4"/>
  <c r="F26" i="4"/>
  <c r="E26" i="4"/>
  <c r="D26" i="4"/>
  <c r="C26" i="4"/>
  <c r="B26" i="4"/>
  <c r="A26" i="4"/>
  <c r="F25" i="4"/>
  <c r="E25" i="4"/>
  <c r="D25" i="4"/>
  <c r="C25" i="4"/>
  <c r="B25" i="4"/>
  <c r="A25" i="4"/>
  <c r="F22" i="4"/>
  <c r="E22" i="4"/>
  <c r="D22" i="4"/>
  <c r="D21" i="4" s="1"/>
  <c r="C22" i="4"/>
  <c r="B22" i="4"/>
  <c r="A22" i="4"/>
  <c r="F19" i="4"/>
  <c r="E19" i="4"/>
  <c r="D19" i="4"/>
  <c r="C19" i="4"/>
  <c r="B19" i="4"/>
  <c r="A19" i="4"/>
  <c r="F18" i="4"/>
  <c r="E18" i="4"/>
  <c r="D18" i="4"/>
  <c r="C18" i="4"/>
  <c r="B18" i="4"/>
  <c r="A18" i="4"/>
  <c r="F15" i="4"/>
  <c r="E15" i="4"/>
  <c r="D15" i="4"/>
  <c r="B15" i="4"/>
  <c r="F14" i="4"/>
  <c r="E14" i="4"/>
  <c r="D14" i="4"/>
  <c r="D13" i="4" s="1"/>
  <c r="B14" i="4"/>
  <c r="A14" i="4"/>
  <c r="F11" i="4"/>
  <c r="E11" i="4"/>
  <c r="D11" i="4"/>
  <c r="D10" i="4" s="1"/>
  <c r="C11" i="4"/>
  <c r="B11" i="4"/>
  <c r="A11" i="4"/>
  <c r="F8" i="4"/>
  <c r="E8" i="4"/>
  <c r="D8" i="4"/>
  <c r="A8" i="4"/>
  <c r="D7" i="4"/>
  <c r="C7" i="4"/>
  <c r="A7" i="4"/>
  <c r="B8" i="4"/>
  <c r="B7" i="4"/>
  <c r="K3" i="4"/>
  <c r="K68" i="4"/>
  <c r="K76" i="4"/>
  <c r="K60" i="4"/>
  <c r="D76" i="4"/>
  <c r="D68" i="4"/>
  <c r="D52" i="4"/>
  <c r="K52" i="4"/>
  <c r="D60" i="4"/>
  <c r="D24" i="4" l="1"/>
  <c r="K19" i="4"/>
  <c r="D6" i="4"/>
  <c r="D17" i="4"/>
  <c r="K77" i="4"/>
  <c r="K37" i="4" l="1"/>
</calcChain>
</file>

<file path=xl/sharedStrings.xml><?xml version="1.0" encoding="utf-8"?>
<sst xmlns="http://schemas.openxmlformats.org/spreadsheetml/2006/main" count="291" uniqueCount="241">
  <si>
    <t>Student</t>
  </si>
  <si>
    <t>Advisor</t>
  </si>
  <si>
    <t>Information Subject to Change.  This checksheet is not a contract.</t>
  </si>
  <si>
    <t>Institutional Graduation Requirements (IGRs)</t>
  </si>
  <si>
    <t>SGR Goal 1</t>
  </si>
  <si>
    <t>Written Communication</t>
  </si>
  <si>
    <t>IGR Goal 1</t>
  </si>
  <si>
    <t>IGR Goal 2</t>
  </si>
  <si>
    <t>SGR Goal 2</t>
  </si>
  <si>
    <t>Oral Communication</t>
  </si>
  <si>
    <t>SGR Goal 3</t>
  </si>
  <si>
    <t>Social Sciences/Diversity (2 Disciplines)</t>
  </si>
  <si>
    <t>SGR Goal 4</t>
  </si>
  <si>
    <t>Humanities and Arts/Diversity (2 Disciplines)</t>
  </si>
  <si>
    <t>SGR Goal 5</t>
  </si>
  <si>
    <t>Mathematics</t>
  </si>
  <si>
    <t>SGR Goal 6</t>
  </si>
  <si>
    <t>Natural Sciences</t>
  </si>
  <si>
    <t>Cultural Awareness/Responsibility</t>
  </si>
  <si>
    <t>Globalization Requirement</t>
  </si>
  <si>
    <t>SEM</t>
  </si>
  <si>
    <t>CR</t>
  </si>
  <si>
    <t>SGR courses</t>
  </si>
  <si>
    <t>IGR courses</t>
  </si>
  <si>
    <t>Globalization (G)</t>
  </si>
  <si>
    <t xml:space="preserve">Today's Date </t>
  </si>
  <si>
    <t>Anticipated Graduation Term</t>
  </si>
  <si>
    <t>Minimum GPA</t>
  </si>
  <si>
    <t>SPCM 101</t>
  </si>
  <si>
    <t>ENGL 101</t>
  </si>
  <si>
    <t>SGR #4</t>
  </si>
  <si>
    <t>ENGL 201</t>
  </si>
  <si>
    <t>Student ID #</t>
  </si>
  <si>
    <t>First Year Seminar</t>
  </si>
  <si>
    <t>SGR #5</t>
  </si>
  <si>
    <t xml:space="preserve">System Gen Ed Requirements (SGR's). </t>
  </si>
  <si>
    <t>BIOL 101-101L</t>
  </si>
  <si>
    <t>BIOL 103-103L</t>
  </si>
  <si>
    <t>Biology Survey II and Lab</t>
  </si>
  <si>
    <t>Major/College Requirements</t>
  </si>
  <si>
    <t>AS 101-101L</t>
  </si>
  <si>
    <t>PS 103-103L</t>
  </si>
  <si>
    <t>CHEM 106-106L</t>
  </si>
  <si>
    <t>Advanced Writing Requirement/Communication Elective</t>
  </si>
  <si>
    <t>Freshman Year Fall Courses</t>
  </si>
  <si>
    <t>Freshman Year Spring Courses</t>
  </si>
  <si>
    <t>Sophomore Year Fall Courses</t>
  </si>
  <si>
    <t>Sophomore Year Spring Courses</t>
  </si>
  <si>
    <t>Junior Year Fall Course</t>
  </si>
  <si>
    <t>Junior Year Spring Courses</t>
  </si>
  <si>
    <t>Senior Year Fall Courses</t>
  </si>
  <si>
    <t>Senior Year Spring Courses</t>
  </si>
  <si>
    <t>Totals</t>
  </si>
  <si>
    <t>Prerequsites/Comments</t>
  </si>
  <si>
    <t>Intro to Animal Science and Lab</t>
  </si>
  <si>
    <t>PS 440-440L</t>
  </si>
  <si>
    <t>AS 475</t>
  </si>
  <si>
    <t>Select from list</t>
  </si>
  <si>
    <t xml:space="preserve">AS 474-474L </t>
  </si>
  <si>
    <t>ABS 475-475L</t>
  </si>
  <si>
    <t xml:space="preserve">RANG 485-485L </t>
  </si>
  <si>
    <t>Farming and Food Systems Economics</t>
  </si>
  <si>
    <t>Cow/Calf Management and Lab</t>
  </si>
  <si>
    <t>Sheep and Wood Producation and Lab</t>
  </si>
  <si>
    <t>Swine Production and Lab</t>
  </si>
  <si>
    <t xml:space="preserve">Design Management and Experience     </t>
  </si>
  <si>
    <t xml:space="preserve">Crop Management with Precision Farming </t>
  </si>
  <si>
    <t xml:space="preserve">Integrated Natural Resource Mgmt                                                                                                                  </t>
  </si>
  <si>
    <t xml:space="preserve">Advanced Integrated Ranch Management </t>
  </si>
  <si>
    <t>Comments/Pre-Req</t>
  </si>
  <si>
    <t xml:space="preserve">Senior &amp; PS 390                                                                                                                                                                                     </t>
  </si>
  <si>
    <t xml:space="preserve">GE 121 &amp; GE 123   </t>
  </si>
  <si>
    <t xml:space="preserve">RANG 215    </t>
  </si>
  <si>
    <t xml:space="preserve">AS 477-477L  </t>
  </si>
  <si>
    <t>AS 478-478L</t>
  </si>
  <si>
    <t>AST 303-303L</t>
  </si>
  <si>
    <t>IGR #2</t>
  </si>
  <si>
    <t>SOC 240</t>
  </si>
  <si>
    <t>AGEC 479</t>
  </si>
  <si>
    <t>ABS 203</t>
  </si>
  <si>
    <t>Global Food Systems</t>
  </si>
  <si>
    <t>LEAD 210</t>
  </si>
  <si>
    <t>Foundations of Leadership</t>
  </si>
  <si>
    <t>LEAD 310</t>
  </si>
  <si>
    <t>Leadership in Context</t>
  </si>
  <si>
    <t>LEAD 410</t>
  </si>
  <si>
    <t>Leadership: Senior Seminar</t>
  </si>
  <si>
    <t>LEAD 496</t>
  </si>
  <si>
    <t>Field Experience: Leadership in Action</t>
  </si>
  <si>
    <t>Organizational Leadership and Team Development</t>
  </si>
  <si>
    <t>OR LMNO 435</t>
  </si>
  <si>
    <t>Group I elective</t>
  </si>
  <si>
    <t>Feedlot Operations and Management</t>
  </si>
  <si>
    <t xml:space="preserve">Agricultural Waste Management </t>
  </si>
  <si>
    <t>PHIL 220</t>
  </si>
  <si>
    <t>AGED 109</t>
  </si>
  <si>
    <t>Electives</t>
  </si>
  <si>
    <t>Capstone Elective</t>
  </si>
  <si>
    <t>Recommended course for most students</t>
  </si>
  <si>
    <t>SPCM 215 or SPCM 410</t>
  </si>
  <si>
    <t>Composition I (SGR 1)</t>
  </si>
  <si>
    <t>Composition II (SGR 1)</t>
  </si>
  <si>
    <t>Fundamentals of Speech (SGR 2)</t>
  </si>
  <si>
    <t>Biology Survey I and Lab (SGR 6)</t>
  </si>
  <si>
    <t>Chemistry Survey I and Lab (SGR 6)</t>
  </si>
  <si>
    <t>Humanities/Arts Diversity Choice</t>
  </si>
  <si>
    <t>Public Speaking or Oganizational Communication</t>
  </si>
  <si>
    <t>MCOM Elective</t>
  </si>
  <si>
    <t>ECON 201 OR 202</t>
  </si>
  <si>
    <t>Mathematics (typically Math 102)</t>
  </si>
  <si>
    <t>Principles of Microecomomics or Macroeconomics</t>
  </si>
  <si>
    <t>Select any MCOM course</t>
  </si>
  <si>
    <t>Capstone Elective: Choose ONE from the list</t>
  </si>
  <si>
    <t>Ag Policy</t>
  </si>
  <si>
    <t>Sample 4 Year Plan</t>
  </si>
  <si>
    <t>Student ID#</t>
  </si>
  <si>
    <t>GR</t>
  </si>
  <si>
    <t>Not ECON</t>
  </si>
  <si>
    <t>AGEC 478</t>
  </si>
  <si>
    <t xml:space="preserve">Agricultrual Finance </t>
  </si>
  <si>
    <t>BIOL 103/103L Suggested</t>
  </si>
  <si>
    <t>ELECTIVES</t>
  </si>
  <si>
    <t>LEAD/LMNO 435</t>
  </si>
  <si>
    <t>Alternative Advising Plan</t>
  </si>
  <si>
    <t xml:space="preserve">The following courses do not have any prerequisites.  This alternate list of courses can be used by advisors to help students develop a complete schedule (15 credits) when a student has already completed numerous credits prior to attending SDSU. </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</si>
  <si>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</si>
  <si>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</si>
  <si>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</si>
  <si>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</si>
  <si>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</si>
  <si>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</si>
  <si>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</si>
  <si>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</si>
  <si>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</si>
  <si>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</si>
  <si>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</si>
  <si>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</si>
  <si>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</si>
  <si>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</si>
  <si>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</si>
  <si>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Major Course Options</t>
  </si>
  <si>
    <t>DS 480-480L</t>
  </si>
  <si>
    <t>Dariy Farm Operations I and lab</t>
  </si>
  <si>
    <t>MCOM 109 also accepted</t>
  </si>
  <si>
    <t>Prereqs ECON 201 and ECON 202</t>
  </si>
  <si>
    <t>Take ECON 201 here and ECON 202 for Globalz.  Both  needed as pre-req to AGEC 479</t>
  </si>
  <si>
    <t>ECON 202</t>
  </si>
  <si>
    <t>Principles of Macroeconomics</t>
  </si>
  <si>
    <t>Fundamentals of Speech</t>
  </si>
  <si>
    <t>ECON 201 or 202</t>
  </si>
  <si>
    <t>Principles of Micro or Macroeconomics</t>
  </si>
  <si>
    <t>Sociology of Rural America</t>
  </si>
  <si>
    <t>Intro to Ethics</t>
  </si>
  <si>
    <t>Biology Survey I and lab</t>
  </si>
  <si>
    <t>Intro to Animal Science and lab</t>
  </si>
  <si>
    <t>Group 1 Ag Elective</t>
  </si>
  <si>
    <t>MCOM electives</t>
  </si>
  <si>
    <t>select options</t>
  </si>
  <si>
    <t>Crop Production</t>
  </si>
  <si>
    <t>Group 1 Agricultural Electives</t>
  </si>
  <si>
    <t>Students who wish to complete  a Bachelor of Science in Agriculture must complete a minimum of 11 credits from at least 4 courses on the approved list of Group1 courses in Agriculture.  Some departments require specific courses from the list, wheras others leave the selection entirely up to the student and the advisor.</t>
  </si>
  <si>
    <t>Group 1 courses in Agriculture</t>
  </si>
  <si>
    <t>International Experience</t>
  </si>
  <si>
    <t>2-4</t>
  </si>
  <si>
    <t>Integrated Natural Resource Management</t>
  </si>
  <si>
    <t>AGEC 271</t>
  </si>
  <si>
    <t>Farm and Ranch Management</t>
  </si>
  <si>
    <t>AGEC 354</t>
  </si>
  <si>
    <t>Agricultural Marketing and Prices</t>
  </si>
  <si>
    <t>3,1</t>
  </si>
  <si>
    <t>AS 241-241L</t>
  </si>
  <si>
    <t>AST 202-202L</t>
  </si>
  <si>
    <t>AST 213-213L</t>
  </si>
  <si>
    <t>Soil and Water Mechanics and Lab</t>
  </si>
  <si>
    <t>AST 342-342L</t>
  </si>
  <si>
    <t>Applied Electricity and Lab</t>
  </si>
  <si>
    <t>DS 130-130L</t>
  </si>
  <si>
    <t>Introduction to Dairy Science and Lab</t>
  </si>
  <si>
    <t>DS 231</t>
  </si>
  <si>
    <t>Dairy Foods</t>
  </si>
  <si>
    <t>FS 101</t>
  </si>
  <si>
    <t>Introduction to Food Science</t>
  </si>
  <si>
    <t>FS 251</t>
  </si>
  <si>
    <t>HO 111-111L</t>
  </si>
  <si>
    <t>Introduction to Horticulture and Lab</t>
  </si>
  <si>
    <t>2,1</t>
  </si>
  <si>
    <t>MICR 311-311L</t>
  </si>
  <si>
    <t>NRM 110</t>
  </si>
  <si>
    <t>Introduction to Natural Resource Management</t>
  </si>
  <si>
    <t>PS 213-213L</t>
  </si>
  <si>
    <t>PS 223-223L</t>
  </si>
  <si>
    <t>PS 307-307L</t>
  </si>
  <si>
    <t>RANG 205-205L</t>
  </si>
  <si>
    <t>Introduction to Range Management and Lab</t>
  </si>
  <si>
    <t>The College of Agriculture and Biological Sciences also requires all students to complete 25 credits of upper division (300 or 400) level courses as part of their program requirements.</t>
  </si>
  <si>
    <t>See 3rd tab or online catalog for a list of Group 1 Ag Electives</t>
  </si>
  <si>
    <t>AGEC 421</t>
  </si>
  <si>
    <t>AST/AS 463</t>
  </si>
  <si>
    <t>MATH 101 or higher</t>
  </si>
  <si>
    <t>MATH 102 or higher</t>
  </si>
  <si>
    <t>Bachelor of Science Degree in Agriculture: Agricultural Education, Communication and Leadership Major (Ag Leadership Specialization) Fall 2016</t>
  </si>
  <si>
    <t>2016-2017 Undergraduate Catalog Requirements</t>
  </si>
  <si>
    <t>TOTAL CREDITS</t>
  </si>
  <si>
    <t>SGR #3</t>
  </si>
  <si>
    <t>SOC 240, Sociology of Rural America recommended</t>
  </si>
  <si>
    <t>PHIL 220, Intro to Ethics recommended</t>
  </si>
  <si>
    <t>Select any course from the Advanced Writing list. Common choices include: ABS 475-475L, ADV 371-371L, AGED 404, AS 389, AST 463, DS 490, ENGL 379, MCOM 316 or MCOM 438-438L</t>
  </si>
  <si>
    <t>Select any course from the Advanced Writing list.  Common choices include: ABS 475-475L, ADV 371/L, AGED 404, AS 389, AST 463, DS 490, ENGL 379, MCOM 316, or MCOM 438-438L</t>
  </si>
  <si>
    <t>Global Food Systems (Group 1)</t>
  </si>
  <si>
    <t>ABS 482 or xxx 494 or xxx 498</t>
  </si>
  <si>
    <t>International Experience (ABS 482) or Internship or Undergraduate Research in any discipline</t>
  </si>
  <si>
    <t>Additional agricultural course to reach 11 credits total from Group 1 Ag list</t>
  </si>
  <si>
    <t>Senior &amp; Ag Bus or Ag Resource Econ major</t>
  </si>
  <si>
    <t>ECON 201 &amp; ACCT 210</t>
  </si>
  <si>
    <t>AS319, AS 332, &amp; AS 333</t>
  </si>
  <si>
    <t>Fall only. AS 319</t>
  </si>
  <si>
    <t>Fall only.  AS 319, AS 332, and AS 333</t>
  </si>
  <si>
    <t>Spring only.  AS 319, AS 332, and AS 333</t>
  </si>
  <si>
    <t>PS 213 or PS 313</t>
  </si>
  <si>
    <t>DS 130/L and ECON 202 or Junior Standing; Co-req AS 319</t>
  </si>
  <si>
    <t>PS 427</t>
  </si>
  <si>
    <t>Program Electives to reach 120 total credit hours</t>
  </si>
  <si>
    <t>Intro to Animal Science and Lab              (Group 1)</t>
  </si>
  <si>
    <t>Intro to Crop Production and Lab                              (Group 1)</t>
  </si>
  <si>
    <t>ABS 482</t>
  </si>
  <si>
    <t>AS 218</t>
  </si>
  <si>
    <t>Survey of Animal Nutrition</t>
  </si>
  <si>
    <t>Introduction to Meat Science and Lab</t>
  </si>
  <si>
    <t>AS 319-319L</t>
  </si>
  <si>
    <t>Livestock Feeds and Feeding and Lab</t>
  </si>
  <si>
    <t>Construction Technology and Meterials and Lab</t>
  </si>
  <si>
    <t>Ag, Industrial and Outdoor Power and Lab</t>
  </si>
  <si>
    <t>AST 333-333L</t>
  </si>
  <si>
    <t>Food Safety and Quality Management Systems</t>
  </si>
  <si>
    <t>Food Microbiology and Lab</t>
  </si>
  <si>
    <t>Crop Production and Lab</t>
  </si>
  <si>
    <t>Soils and Lab</t>
  </si>
  <si>
    <t>Principles of Plant Pathology and Lab</t>
  </si>
  <si>
    <t>Insect Pest Management and Lab</t>
  </si>
  <si>
    <t>PS 405-405L</t>
  </si>
  <si>
    <t>Entomology and Lab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</si>
</sst>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5" x14ac:knownFonts="1">
    <font>
      <sz val="11"/>
      <color theme="1"/>
      <name val="Calibri"/>
      <family val="2"/>
      <scheme val="minor"/>
    </font>
    <font>
      <sz val="10"/>
      <name val="Arial"/>
      <family val="2"/>
    </font>
    <font>
      <sz val="10"/>
      <name val="Arial"/>
      <family val="2"/>
    </font>
    <font>
      <sz val="11"/>
      <color rgb="FF000000"/>
      <name val="Calibri"/>
      <family val="2"/>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sz val="8"/>
      <name val="Calibri"/>
      <family val="2"/>
    </font>
    <font>
      <sz val="7"/>
      <name val="Calibri"/>
      <family val="2"/>
    </font>
    <font>
      <i/>
      <u/>
      <sz val="9"/>
      <name val="Calibri"/>
      <family val="2"/>
    </font>
    <font>
      <b/>
      <sz val="11"/>
      <color rgb="FFFF0000"/>
      <name val="Calibri"/>
      <family val="2"/>
    </font>
    <font>
      <b/>
      <u/>
      <sz val="9"/>
      <name val="Calibri"/>
      <family val="2"/>
    </font>
    <font>
      <sz val="11"/>
      <color theme="1"/>
      <name val="Calibri"/>
      <family val="2"/>
    </font>
    <font>
      <b/>
      <sz val="10"/>
      <color rgb="FFFF0000"/>
      <name val="Calibri"/>
      <family val="2"/>
    </font>
    <font>
      <b/>
      <u/>
      <sz val="10"/>
      <name val="Calibri"/>
      <family val="2"/>
    </font>
    <font>
      <b/>
      <sz val="7"/>
      <name val="Calibri"/>
      <family val="2"/>
    </font>
    <font>
      <sz val="9"/>
      <name val="Calibri"/>
      <family val="2"/>
      <scheme val="minor"/>
    </font>
    <font>
      <b/>
      <sz val="12"/>
      <color rgb="FFFF0000"/>
      <name val="Calibri"/>
      <family val="2"/>
      <scheme val="minor"/>
    </font>
    <font>
      <b/>
      <sz val="9"/>
      <color rgb="FFC00000"/>
      <name val="Calibri"/>
      <family val="2"/>
      <scheme val="minor"/>
    </font>
    <font>
      <b/>
      <sz val="9"/>
      <color rgb="FF0070C0"/>
      <name val="Calibri"/>
      <family val="2"/>
    </font>
    <font>
      <u/>
      <sz val="11"/>
      <color theme="10"/>
      <name val="Calibri"/>
      <family val="2"/>
      <scheme val="minor"/>
    </font>
    <font>
      <u/>
      <sz val="8"/>
      <name val="Calibri"/>
      <family val="2"/>
    </font>
    <font>
      <sz val="12"/>
      <name val="Calibri"/>
      <family val="2"/>
    </font>
    <font>
      <sz val="9"/>
      <color rgb="FF000000"/>
      <name val="Calibri"/>
      <family val="2"/>
    </font>
    <font>
      <sz val="9"/>
      <color rgb="FF000000"/>
      <name val="Calibri"/>
      <family val="2"/>
      <scheme val="minor"/>
    </font>
    <font>
      <b/>
      <sz val="9"/>
      <name val="Calibri"/>
      <family val="2"/>
      <scheme val="minor"/>
    </font>
    <font>
      <i/>
      <u/>
      <sz val="9"/>
      <name val="Calibri"/>
      <family val="2"/>
      <scheme val="minor"/>
    </font>
    <font>
      <sz val="12"/>
      <name val="Calibri"/>
      <family val="2"/>
      <scheme val="minor"/>
    </font>
    <font>
      <sz val="7"/>
      <name val="Calibri"/>
      <family val="2"/>
      <scheme val="minor"/>
    </font>
    <font>
      <sz val="7"/>
      <color rgb="FF000000"/>
      <name val="Calibri"/>
      <family val="2"/>
      <scheme val="minor"/>
    </font>
    <font>
      <sz val="7"/>
      <color rgb="FFFF0000"/>
      <name val="Calibri"/>
      <family val="2"/>
      <scheme val="minor"/>
    </font>
    <font>
      <b/>
      <sz val="11"/>
      <name val="Calibri"/>
      <family val="2"/>
      <scheme val="minor"/>
    </font>
    <font>
      <sz val="10"/>
      <name val="Calibri"/>
      <family val="2"/>
      <scheme val="minor"/>
    </font>
    <font>
      <sz val="8.25"/>
      <name val="Calibri"/>
      <family val="2"/>
    </font>
    <font>
      <sz val="9"/>
      <color theme="1"/>
      <name val="Calibri"/>
      <family val="2"/>
    </font>
    <font>
      <b/>
      <u/>
      <sz val="9"/>
      <color theme="1"/>
      <name val="Calibri"/>
      <family val="2"/>
    </font>
    <font>
      <sz val="11"/>
      <color theme="1"/>
      <name val="Calibri"/>
      <family val="2"/>
      <scheme val="minor"/>
    </font>
    <font>
      <b/>
      <sz val="11"/>
      <color theme="1"/>
      <name val="Calibri"/>
      <family val="2"/>
      <scheme val="minor"/>
    </font>
    <font>
      <b/>
      <sz val="12"/>
      <color theme="1"/>
      <name val="Calibri"/>
      <family val="2"/>
      <scheme val="minor"/>
    </font>
    <font>
      <sz val="10.5"/>
      <color theme="1"/>
      <name val="Calibri"/>
      <family val="2"/>
      <scheme val="minor"/>
    </font>
    <font>
      <b/>
      <i/>
      <sz val="11"/>
      <color theme="1"/>
      <name val="Calibri"/>
      <family val="2"/>
      <scheme val="minor"/>
    </font>
    <font>
      <b/>
      <sz val="11"/>
      <name val="Calibri"/>
      <family val="2"/>
    </font>
  </fonts>
  <fills count="12">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99"/>
        <bgColor rgb="FF000000"/>
      </patternFill>
    </fill>
    <fill>
      <patternFill patternType="solid">
        <fgColor rgb="FFC5D9F1"/>
        <bgColor rgb="FF000000"/>
      </patternFill>
    </fill>
    <fill>
      <patternFill patternType="solid">
        <fgColor rgb="FFCCC0DA"/>
        <bgColor rgb="FF000000"/>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D8E4BC"/>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right/>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style="thin">
        <color indexed="64"/>
      </left>
      <right/>
      <top style="hair">
        <color indexed="64"/>
      </top>
      <bottom/>
      <diagonal/>
    </border>
  </borders>
  <cellStyleXfs count="9">
    <xf numFmtId="0" fontId="0" fillId="0" borderId="0"/>
    <xf numFmtId="0" fontId="1" fillId="0" borderId="0"/>
    <xf numFmtId="0" fontId="2"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245">
    <xf numFmtId="0" fontId="0" fillId="0" borderId="0" xfId="0"/>
    <xf numFmtId="0" fontId="6" fillId="0" borderId="0" xfId="2" applyFont="1" applyFill="1" applyBorder="1" applyAlignment="1">
      <alignment horizontal="center"/>
    </xf>
    <xf numFmtId="0" fontId="6" fillId="3" borderId="1" xfId="0" applyFont="1" applyFill="1" applyBorder="1"/>
    <xf numFmtId="0" fontId="6" fillId="5" borderId="0" xfId="2" applyFont="1" applyFill="1" applyBorder="1"/>
    <xf numFmtId="0" fontId="6" fillId="6" borderId="0" xfId="2" applyFont="1" applyFill="1" applyBorder="1"/>
    <xf numFmtId="0" fontId="6" fillId="7" borderId="0" xfId="2" applyFont="1" applyFill="1" applyBorder="1"/>
    <xf numFmtId="0" fontId="6" fillId="3" borderId="1" xfId="0" applyFont="1" applyFill="1" applyBorder="1" applyAlignment="1">
      <alignment horizontal="center"/>
    </xf>
    <xf numFmtId="0" fontId="6" fillId="0" borderId="0" xfId="2" applyFont="1" applyFill="1" applyAlignment="1">
      <alignment horizontal="left"/>
    </xf>
    <xf numFmtId="0" fontId="6" fillId="0" borderId="0" xfId="2" applyFont="1" applyFill="1"/>
    <xf numFmtId="0" fontId="8" fillId="0" borderId="7" xfId="2" applyFont="1" applyBorder="1"/>
    <xf numFmtId="0" fontId="7" fillId="0" borderId="0" xfId="2" applyFont="1" applyAlignment="1">
      <alignment horizontal="center" wrapText="1"/>
    </xf>
    <xf numFmtId="0" fontId="6" fillId="0" borderId="0" xfId="0" applyFont="1" applyFill="1"/>
    <xf numFmtId="0" fontId="6" fillId="0" borderId="0" xfId="0" applyFont="1" applyFill="1" applyAlignment="1">
      <alignment horizontal="center"/>
    </xf>
    <xf numFmtId="0" fontId="6" fillId="0" borderId="0" xfId="0" applyFont="1" applyFill="1" applyAlignment="1">
      <alignment horizontal="left"/>
    </xf>
    <xf numFmtId="0" fontId="14" fillId="0" borderId="7" xfId="0" applyFont="1" applyFill="1" applyBorder="1"/>
    <xf numFmtId="0" fontId="7" fillId="0" borderId="7" xfId="0" applyFont="1" applyFill="1" applyBorder="1"/>
    <xf numFmtId="0" fontId="9" fillId="0" borderId="0" xfId="0" applyFont="1" applyFill="1"/>
    <xf numFmtId="0" fontId="14" fillId="0" borderId="5" xfId="0" quotePrefix="1" applyFont="1" applyFill="1" applyBorder="1" applyAlignment="1">
      <alignment horizontal="center"/>
    </xf>
    <xf numFmtId="0" fontId="14" fillId="0" borderId="5" xfId="0" applyFont="1" applyFill="1" applyBorder="1" applyAlignment="1">
      <alignment horizontal="center"/>
    </xf>
    <xf numFmtId="0" fontId="17" fillId="0" borderId="7" xfId="0" applyFont="1" applyFill="1" applyBorder="1"/>
    <xf numFmtId="0" fontId="9" fillId="0" borderId="0" xfId="1" applyFont="1" applyFill="1"/>
    <xf numFmtId="0" fontId="14" fillId="0" borderId="5" xfId="1" quotePrefix="1" applyFont="1" applyFill="1" applyBorder="1" applyAlignment="1">
      <alignment horizontal="center"/>
    </xf>
    <xf numFmtId="0" fontId="14" fillId="0" borderId="5" xfId="1" applyFont="1" applyFill="1" applyBorder="1" applyAlignment="1">
      <alignment horizontal="center"/>
    </xf>
    <xf numFmtId="0" fontId="6" fillId="0" borderId="0" xfId="1" applyFont="1" applyFill="1" applyAlignment="1">
      <alignment horizontal="center"/>
    </xf>
    <xf numFmtId="0" fontId="6" fillId="2" borderId="1" xfId="1" applyFont="1" applyFill="1" applyBorder="1"/>
    <xf numFmtId="0" fontId="6" fillId="2" borderId="1" xfId="1" applyFont="1" applyFill="1" applyBorder="1" applyAlignment="1">
      <alignment horizontal="center"/>
    </xf>
    <xf numFmtId="0" fontId="6" fillId="0" borderId="0" xfId="1" applyFont="1" applyFill="1"/>
    <xf numFmtId="0" fontId="6" fillId="0" borderId="0" xfId="2" applyFont="1" applyFill="1" applyAlignment="1">
      <alignment horizontal="center"/>
    </xf>
    <xf numFmtId="0" fontId="7" fillId="0" borderId="7" xfId="2" applyFont="1" applyBorder="1" applyAlignment="1">
      <alignment horizontal="center" wrapText="1"/>
    </xf>
    <xf numFmtId="0" fontId="7" fillId="0" borderId="7" xfId="2" applyFont="1" applyBorder="1" applyAlignment="1">
      <alignment horizontal="right"/>
    </xf>
    <xf numFmtId="0" fontId="16" fillId="0" borderId="7" xfId="2" applyFont="1" applyBorder="1" applyAlignment="1">
      <alignment horizontal="right"/>
    </xf>
    <xf numFmtId="0" fontId="6" fillId="8" borderId="1" xfId="1" applyFont="1" applyFill="1" applyBorder="1"/>
    <xf numFmtId="0" fontId="6" fillId="8" borderId="1" xfId="1" applyFont="1" applyFill="1" applyBorder="1" applyAlignment="1">
      <alignment horizontal="center"/>
    </xf>
    <xf numFmtId="0" fontId="6" fillId="0" borderId="0" xfId="2" applyFont="1" applyFill="1" applyAlignment="1">
      <alignment wrapText="1"/>
    </xf>
    <xf numFmtId="0" fontId="6" fillId="0" borderId="10" xfId="0" applyFont="1" applyFill="1" applyBorder="1" applyAlignment="1">
      <alignment horizontal="center"/>
    </xf>
    <xf numFmtId="0" fontId="11" fillId="0" borderId="0" xfId="0" applyFont="1" applyFill="1" applyAlignment="1">
      <alignment horizontal="center"/>
    </xf>
    <xf numFmtId="0" fontId="18" fillId="0" borderId="0" xfId="0" applyFont="1" applyFill="1"/>
    <xf numFmtId="0" fontId="18" fillId="0" borderId="0" xfId="0" applyFont="1" applyFill="1" applyAlignment="1">
      <alignment horizontal="center"/>
    </xf>
    <xf numFmtId="0" fontId="18" fillId="0" borderId="0" xfId="1" applyFont="1" applyFill="1" applyAlignment="1">
      <alignment horizontal="center"/>
    </xf>
    <xf numFmtId="0" fontId="11" fillId="0" borderId="0" xfId="1" applyFont="1" applyFill="1" applyAlignment="1">
      <alignment horizontal="center"/>
    </xf>
    <xf numFmtId="0" fontId="11" fillId="8" borderId="1" xfId="1" applyFont="1" applyFill="1" applyBorder="1"/>
    <xf numFmtId="0" fontId="6" fillId="0" borderId="0" xfId="2" applyFont="1" applyFill="1" applyBorder="1"/>
    <xf numFmtId="0" fontId="9" fillId="0" borderId="0" xfId="2" applyFont="1" applyFill="1" applyBorder="1"/>
    <xf numFmtId="0" fontId="9" fillId="0" borderId="0" xfId="2" applyFont="1" applyFill="1" applyBorder="1" applyAlignment="1">
      <alignment horizontal="center"/>
    </xf>
    <xf numFmtId="0" fontId="6" fillId="0" borderId="0" xfId="2" applyFont="1" applyFill="1" applyBorder="1" applyAlignment="1">
      <alignment horizontal="left"/>
    </xf>
    <xf numFmtId="0" fontId="6" fillId="0" borderId="0" xfId="0" applyFont="1" applyFill="1" applyBorder="1"/>
    <xf numFmtId="0" fontId="6" fillId="0" borderId="1" xfId="2" applyFont="1" applyFill="1" applyBorder="1" applyAlignment="1">
      <alignment horizontal="left" vertical="center"/>
    </xf>
    <xf numFmtId="0" fontId="6" fillId="0" borderId="0" xfId="2" applyFont="1" applyFill="1" applyBorder="1" applyAlignment="1">
      <alignment horizontal="left" vertical="center"/>
    </xf>
    <xf numFmtId="0" fontId="9" fillId="0" borderId="1" xfId="2" applyFont="1" applyFill="1" applyBorder="1" applyAlignment="1">
      <alignment horizontal="left" vertical="center"/>
    </xf>
    <xf numFmtId="0" fontId="9" fillId="0" borderId="0" xfId="2" applyFont="1" applyFill="1" applyBorder="1" applyAlignment="1">
      <alignment horizontal="left" vertical="center"/>
    </xf>
    <xf numFmtId="0" fontId="12" fillId="0" borderId="0" xfId="2" applyFont="1" applyFill="1" applyBorder="1" applyAlignment="1">
      <alignment horizontal="left" vertical="center"/>
    </xf>
    <xf numFmtId="0" fontId="10" fillId="0" borderId="0" xfId="2" applyFont="1" applyFill="1" applyBorder="1" applyAlignment="1">
      <alignment horizontal="left" vertical="center"/>
    </xf>
    <xf numFmtId="0" fontId="6" fillId="0" borderId="14"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6" xfId="2" applyFont="1" applyFill="1" applyBorder="1" applyAlignment="1">
      <alignment horizontal="center" vertical="center"/>
    </xf>
    <xf numFmtId="0" fontId="10" fillId="0" borderId="14"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6" xfId="2" applyFont="1" applyFill="1" applyBorder="1" applyAlignment="1">
      <alignment horizontal="center" vertical="center"/>
    </xf>
    <xf numFmtId="0" fontId="26" fillId="0" borderId="0" xfId="2" applyFont="1" applyFill="1" applyBorder="1" applyAlignment="1">
      <alignment horizontal="left" vertical="center"/>
    </xf>
    <xf numFmtId="0" fontId="19" fillId="0" borderId="0" xfId="2" applyFont="1" applyFill="1" applyBorder="1" applyAlignment="1">
      <alignment horizontal="left" vertical="center"/>
    </xf>
    <xf numFmtId="0" fontId="19" fillId="0" borderId="1" xfId="2" applyFont="1" applyFill="1" applyBorder="1" applyAlignment="1">
      <alignment horizontal="left" vertical="center"/>
    </xf>
    <xf numFmtId="0" fontId="19" fillId="0" borderId="1" xfId="2" applyFont="1" applyFill="1" applyBorder="1" applyAlignment="1">
      <alignment horizontal="center" vertical="center"/>
    </xf>
    <xf numFmtId="0" fontId="19" fillId="0" borderId="1" xfId="3" applyFont="1" applyFill="1" applyBorder="1" applyAlignment="1">
      <alignment horizontal="left" vertical="center"/>
    </xf>
    <xf numFmtId="0" fontId="19" fillId="0" borderId="2" xfId="2" applyFont="1" applyFill="1" applyBorder="1" applyAlignment="1">
      <alignment horizontal="center" vertical="center"/>
    </xf>
    <xf numFmtId="0" fontId="19" fillId="0" borderId="6" xfId="2" applyFont="1" applyFill="1" applyBorder="1" applyAlignment="1">
      <alignment horizontal="left" vertical="center"/>
    </xf>
    <xf numFmtId="0" fontId="19" fillId="0" borderId="14" xfId="2" applyFont="1" applyFill="1" applyBorder="1" applyAlignment="1">
      <alignment horizontal="center" vertical="center"/>
    </xf>
    <xf numFmtId="0" fontId="19" fillId="0" borderId="0" xfId="2" applyFont="1" applyFill="1" applyBorder="1" applyAlignment="1">
      <alignment horizontal="center" vertical="center"/>
    </xf>
    <xf numFmtId="0" fontId="19" fillId="0" borderId="5" xfId="2" applyFont="1" applyFill="1" applyBorder="1" applyAlignment="1">
      <alignment horizontal="left" vertical="center"/>
    </xf>
    <xf numFmtId="0" fontId="19" fillId="0" borderId="15" xfId="2" applyFont="1" applyFill="1" applyBorder="1" applyAlignment="1">
      <alignment horizontal="center" vertical="center"/>
    </xf>
    <xf numFmtId="0" fontId="28" fillId="0" borderId="1" xfId="2" applyFont="1" applyFill="1" applyBorder="1" applyAlignment="1">
      <alignment horizontal="left" vertical="center"/>
    </xf>
    <xf numFmtId="0" fontId="19" fillId="0" borderId="5" xfId="2" applyFont="1" applyFill="1" applyBorder="1" applyAlignment="1">
      <alignment horizontal="center" vertical="center"/>
    </xf>
    <xf numFmtId="0" fontId="19" fillId="0" borderId="10" xfId="2" applyFont="1" applyFill="1" applyBorder="1" applyAlignment="1">
      <alignment horizontal="left" vertical="center"/>
    </xf>
    <xf numFmtId="0" fontId="19" fillId="0" borderId="1" xfId="0" applyFont="1" applyFill="1" applyBorder="1" applyAlignment="1">
      <alignment horizontal="left" vertical="center"/>
    </xf>
    <xf numFmtId="0" fontId="29" fillId="0" borderId="0" xfId="2" applyFont="1" applyFill="1" applyBorder="1" applyAlignment="1">
      <alignment horizontal="left" vertical="center"/>
    </xf>
    <xf numFmtId="0" fontId="28" fillId="0" borderId="4" xfId="2" applyFont="1" applyFill="1" applyBorder="1" applyAlignment="1">
      <alignment horizontal="left" vertical="center"/>
    </xf>
    <xf numFmtId="0" fontId="19" fillId="0" borderId="11" xfId="2" applyFont="1" applyFill="1" applyBorder="1" applyAlignment="1">
      <alignment horizontal="left" vertical="center"/>
    </xf>
    <xf numFmtId="0" fontId="19" fillId="0" borderId="5" xfId="2" quotePrefix="1" applyFont="1" applyFill="1" applyBorder="1" applyAlignment="1">
      <alignment horizontal="left" vertical="center"/>
    </xf>
    <xf numFmtId="0" fontId="25" fillId="0" borderId="0" xfId="2" applyFont="1" applyFill="1" applyBorder="1" applyAlignment="1">
      <alignment horizontal="center"/>
    </xf>
    <xf numFmtId="0" fontId="22" fillId="0" borderId="0" xfId="2" applyFont="1" applyFill="1" applyBorder="1" applyAlignment="1">
      <alignment horizontal="left" vertical="center"/>
    </xf>
    <xf numFmtId="0" fontId="24" fillId="0" borderId="6" xfId="2" applyFont="1" applyFill="1" applyBorder="1" applyAlignment="1">
      <alignment horizontal="left" vertical="center"/>
    </xf>
    <xf numFmtId="0" fontId="31" fillId="0" borderId="1" xfId="2" applyFont="1" applyFill="1" applyBorder="1" applyAlignment="1">
      <alignment horizontal="left" vertical="center"/>
    </xf>
    <xf numFmtId="0" fontId="31" fillId="0" borderId="13" xfId="2" applyFont="1" applyFill="1" applyBorder="1" applyAlignment="1">
      <alignment horizontal="left" vertical="center"/>
    </xf>
    <xf numFmtId="0" fontId="31" fillId="0" borderId="0" xfId="2" applyFont="1" applyFill="1" applyBorder="1" applyAlignment="1">
      <alignment horizontal="left" vertical="center"/>
    </xf>
    <xf numFmtId="0" fontId="31" fillId="0" borderId="5" xfId="2" applyFont="1" applyFill="1" applyBorder="1" applyAlignment="1">
      <alignment horizontal="left" vertical="center"/>
    </xf>
    <xf numFmtId="0" fontId="31" fillId="0" borderId="10" xfId="2" applyFont="1" applyFill="1" applyBorder="1" applyAlignment="1">
      <alignment horizontal="left" vertical="center"/>
    </xf>
    <xf numFmtId="0" fontId="30" fillId="0" borderId="0" xfId="0" applyFont="1" applyFill="1" applyAlignment="1">
      <alignment horizontal="center" vertical="center"/>
    </xf>
    <xf numFmtId="0" fontId="19" fillId="0" borderId="1" xfId="0" applyFont="1" applyFill="1" applyBorder="1" applyAlignment="1">
      <alignment horizontal="center" vertical="center"/>
    </xf>
    <xf numFmtId="0" fontId="19" fillId="0" borderId="9" xfId="0" applyFont="1" applyFill="1" applyBorder="1" applyAlignment="1">
      <alignment horizontal="left" vertical="center"/>
    </xf>
    <xf numFmtId="0" fontId="31" fillId="0" borderId="9" xfId="0" applyFont="1" applyFill="1" applyBorder="1" applyAlignment="1">
      <alignment horizontal="left" vertical="center"/>
    </xf>
    <xf numFmtId="0" fontId="19" fillId="0" borderId="9" xfId="0" applyFont="1" applyFill="1" applyBorder="1" applyAlignment="1">
      <alignment horizontal="center" vertical="center"/>
    </xf>
    <xf numFmtId="0" fontId="11" fillId="0" borderId="9" xfId="0" applyFont="1" applyFill="1" applyBorder="1" applyAlignment="1">
      <alignment horizontal="left" vertical="center" wrapText="1"/>
    </xf>
    <xf numFmtId="0" fontId="11" fillId="0" borderId="2" xfId="2" applyFont="1" applyFill="1" applyBorder="1" applyAlignment="1">
      <alignment horizontal="left" vertical="center"/>
    </xf>
    <xf numFmtId="0" fontId="6" fillId="0" borderId="2" xfId="2" applyFont="1" applyFill="1" applyBorder="1" applyAlignment="1">
      <alignment horizontal="center" vertical="center"/>
    </xf>
    <xf numFmtId="0" fontId="31" fillId="0" borderId="1" xfId="0" applyFont="1" applyFill="1" applyBorder="1" applyAlignment="1">
      <alignment horizontal="left" vertical="center"/>
    </xf>
    <xf numFmtId="0" fontId="6" fillId="4" borderId="1" xfId="1" applyFont="1" applyFill="1" applyBorder="1" applyAlignment="1">
      <alignment horizontal="center" vertical="center" wrapText="1"/>
    </xf>
    <xf numFmtId="0" fontId="15" fillId="0" borderId="0" xfId="0" applyFont="1" applyBorder="1" applyAlignment="1">
      <alignment horizontal="center"/>
    </xf>
    <xf numFmtId="2" fontId="4" fillId="0" borderId="0" xfId="0" applyNumberFormat="1" applyFont="1" applyBorder="1" applyAlignment="1">
      <alignment horizontal="right"/>
    </xf>
    <xf numFmtId="0" fontId="20" fillId="0" borderId="0" xfId="0" applyFont="1" applyAlignment="1">
      <alignment horizontal="center"/>
    </xf>
    <xf numFmtId="0" fontId="19" fillId="0" borderId="9" xfId="2" applyFont="1" applyFill="1" applyBorder="1" applyAlignment="1">
      <alignment horizontal="left" vertical="center"/>
    </xf>
    <xf numFmtId="0" fontId="31" fillId="0" borderId="11" xfId="2" applyFont="1" applyFill="1" applyBorder="1" applyAlignment="1">
      <alignment horizontal="left" vertical="center"/>
    </xf>
    <xf numFmtId="0" fontId="19" fillId="0" borderId="11" xfId="2" applyFont="1" applyFill="1" applyBorder="1" applyAlignment="1">
      <alignment horizontal="center" vertical="center"/>
    </xf>
    <xf numFmtId="0" fontId="27" fillId="0" borderId="1" xfId="2" applyFont="1" applyFill="1" applyBorder="1" applyAlignment="1">
      <alignment horizontal="left" vertical="center"/>
    </xf>
    <xf numFmtId="0" fontId="32" fillId="0" borderId="1" xfId="2" applyFont="1" applyFill="1" applyBorder="1" applyAlignment="1">
      <alignment horizontal="left" vertical="center"/>
    </xf>
    <xf numFmtId="0" fontId="27" fillId="0" borderId="1" xfId="2" applyFont="1" applyFill="1" applyBorder="1" applyAlignment="1">
      <alignment horizontal="center" vertical="center"/>
    </xf>
    <xf numFmtId="0" fontId="19" fillId="0" borderId="12" xfId="2" applyFont="1" applyFill="1" applyBorder="1" applyAlignment="1">
      <alignment horizontal="left" vertical="center"/>
    </xf>
    <xf numFmtId="0" fontId="31" fillId="0" borderId="12" xfId="2" applyFont="1" applyFill="1" applyBorder="1" applyAlignment="1">
      <alignment horizontal="left" vertical="center"/>
    </xf>
    <xf numFmtId="0" fontId="19" fillId="0" borderId="12" xfId="2" applyFont="1" applyFill="1" applyBorder="1" applyAlignment="1">
      <alignment horizontal="center" vertical="center"/>
    </xf>
    <xf numFmtId="0" fontId="27" fillId="0" borderId="2" xfId="2" applyFont="1" applyFill="1" applyBorder="1" applyAlignment="1">
      <alignment horizontal="left" vertical="center"/>
    </xf>
    <xf numFmtId="0" fontId="32" fillId="0" borderId="2" xfId="2" applyFont="1" applyFill="1" applyBorder="1" applyAlignment="1">
      <alignment horizontal="left" vertical="center"/>
    </xf>
    <xf numFmtId="0" fontId="27" fillId="0" borderId="2" xfId="2" applyFont="1" applyFill="1" applyBorder="1" applyAlignment="1">
      <alignment horizontal="center" vertical="center"/>
    </xf>
    <xf numFmtId="0" fontId="19" fillId="0" borderId="4" xfId="2" applyFont="1" applyFill="1" applyBorder="1" applyAlignment="1">
      <alignment horizontal="left" vertical="center"/>
    </xf>
    <xf numFmtId="0" fontId="19" fillId="0" borderId="10" xfId="2" applyFont="1" applyFill="1" applyBorder="1" applyAlignment="1">
      <alignment horizontal="center" vertical="center"/>
    </xf>
    <xf numFmtId="0" fontId="31" fillId="0" borderId="2" xfId="0" applyFont="1" applyFill="1" applyBorder="1" applyAlignment="1">
      <alignment horizontal="left" vertical="center"/>
    </xf>
    <xf numFmtId="0" fontId="19" fillId="0" borderId="2" xfId="0" applyFont="1" applyFill="1" applyBorder="1" applyAlignment="1">
      <alignment horizontal="center" vertical="center"/>
    </xf>
    <xf numFmtId="0" fontId="19" fillId="0" borderId="3" xfId="0" applyFont="1" applyFill="1" applyBorder="1" applyAlignment="1">
      <alignment horizontal="left" vertical="center"/>
    </xf>
    <xf numFmtId="0" fontId="31" fillId="0" borderId="3" xfId="0" applyFont="1" applyFill="1" applyBorder="1" applyAlignment="1">
      <alignment horizontal="left" vertical="center"/>
    </xf>
    <xf numFmtId="0" fontId="19" fillId="0" borderId="3" xfId="0" applyFont="1" applyFill="1" applyBorder="1" applyAlignment="1">
      <alignment horizontal="center" vertical="center"/>
    </xf>
    <xf numFmtId="0" fontId="11" fillId="0" borderId="1" xfId="2" applyFont="1" applyFill="1" applyBorder="1" applyAlignment="1">
      <alignment horizontal="left" vertical="center"/>
    </xf>
    <xf numFmtId="0" fontId="31" fillId="0" borderId="4" xfId="2" applyFont="1" applyFill="1" applyBorder="1" applyAlignment="1">
      <alignment horizontal="left" vertical="center"/>
    </xf>
    <xf numFmtId="0" fontId="19" fillId="0" borderId="16" xfId="2" applyFont="1" applyFill="1" applyBorder="1" applyAlignment="1">
      <alignment horizontal="center" vertical="center"/>
    </xf>
    <xf numFmtId="0" fontId="8" fillId="0" borderId="0" xfId="2" applyFont="1" applyBorder="1"/>
    <xf numFmtId="0" fontId="16" fillId="0" borderId="0" xfId="2" applyFont="1" applyBorder="1" applyAlignment="1">
      <alignment horizontal="right"/>
    </xf>
    <xf numFmtId="2" fontId="4" fillId="0" borderId="0" xfId="2" applyNumberFormat="1" applyFont="1" applyBorder="1" applyAlignment="1">
      <alignment horizontal="center" wrapText="1"/>
    </xf>
    <xf numFmtId="14" fontId="8" fillId="0" borderId="0" xfId="2" applyNumberFormat="1" applyFont="1" applyBorder="1" applyAlignment="1">
      <alignment horizontal="center"/>
    </xf>
    <xf numFmtId="0" fontId="6" fillId="0" borderId="12" xfId="2" applyFont="1" applyFill="1" applyBorder="1" applyAlignment="1">
      <alignment horizontal="center" vertical="center"/>
    </xf>
    <xf numFmtId="0" fontId="9" fillId="0" borderId="0" xfId="2" applyFont="1" applyFill="1" applyAlignment="1">
      <alignment horizontal="right"/>
    </xf>
    <xf numFmtId="0" fontId="6" fillId="0" borderId="2" xfId="2" applyFont="1" applyFill="1" applyBorder="1" applyAlignment="1">
      <alignment horizontal="center"/>
    </xf>
    <xf numFmtId="0" fontId="6" fillId="0" borderId="1" xfId="0" applyFont="1" applyFill="1" applyBorder="1"/>
    <xf numFmtId="0" fontId="14" fillId="0" borderId="1" xfId="2" applyFont="1" applyFill="1" applyBorder="1" applyAlignment="1">
      <alignment horizontal="center"/>
    </xf>
    <xf numFmtId="0" fontId="6" fillId="0" borderId="10" xfId="0" applyFont="1" applyFill="1" applyBorder="1"/>
    <xf numFmtId="0" fontId="9" fillId="0" borderId="7" xfId="0" applyFont="1" applyFill="1" applyBorder="1"/>
    <xf numFmtId="0" fontId="9" fillId="0" borderId="7" xfId="0" applyFont="1" applyFill="1" applyBorder="1" applyAlignment="1">
      <alignment horizontal="center"/>
    </xf>
    <xf numFmtId="0" fontId="9" fillId="0" borderId="7" xfId="0" applyFont="1" applyBorder="1"/>
    <xf numFmtId="0" fontId="25" fillId="0" borderId="0" xfId="2" applyFont="1" applyFill="1" applyBorder="1" applyAlignment="1">
      <alignment vertical="center"/>
    </xf>
    <xf numFmtId="0" fontId="4" fillId="0" borderId="0" xfId="2" applyFont="1" applyFill="1" applyBorder="1" applyAlignment="1">
      <alignment horizontal="center" vertical="center"/>
    </xf>
    <xf numFmtId="0" fontId="34" fillId="0" borderId="0" xfId="6" applyFont="1" applyAlignment="1">
      <alignment horizontal="right"/>
    </xf>
    <xf numFmtId="0" fontId="35" fillId="0" borderId="18" xfId="6" applyFont="1" applyBorder="1"/>
    <xf numFmtId="0" fontId="34" fillId="0" borderId="0" xfId="6" applyFont="1" applyBorder="1" applyAlignment="1">
      <alignment horizontal="right" wrapText="1"/>
    </xf>
    <xf numFmtId="0" fontId="0" fillId="0" borderId="19" xfId="0" applyBorder="1" applyAlignment="1">
      <alignment horizontal="center"/>
    </xf>
    <xf numFmtId="2" fontId="4" fillId="0" borderId="0" xfId="2" applyNumberFormat="1" applyFont="1" applyBorder="1" applyAlignment="1">
      <alignment horizontal="center"/>
    </xf>
    <xf numFmtId="2" fontId="4" fillId="0" borderId="0" xfId="0" applyNumberFormat="1" applyFont="1" applyBorder="1" applyAlignment="1">
      <alignment horizontal="center"/>
    </xf>
    <xf numFmtId="0" fontId="6" fillId="4" borderId="1" xfId="1" applyFont="1" applyFill="1" applyBorder="1" applyAlignment="1">
      <alignment horizontal="center" wrapText="1"/>
    </xf>
    <xf numFmtId="0" fontId="9" fillId="0" borderId="1" xfId="2" applyFont="1" applyFill="1" applyBorder="1" applyAlignment="1">
      <alignment horizontal="center" vertical="center"/>
    </xf>
    <xf numFmtId="0" fontId="3" fillId="0" borderId="0" xfId="2" applyFont="1" applyFill="1" applyBorder="1" applyAlignment="1">
      <alignment horizontal="center" vertical="center"/>
    </xf>
    <xf numFmtId="0" fontId="25" fillId="0" borderId="0" xfId="2" applyFont="1" applyFill="1" applyBorder="1" applyAlignment="1">
      <alignment horizontal="center" vertical="center"/>
    </xf>
    <xf numFmtId="0" fontId="6" fillId="0" borderId="1" xfId="2" applyFont="1" applyFill="1" applyBorder="1" applyAlignment="1">
      <alignment horizontal="center" wrapText="1"/>
    </xf>
    <xf numFmtId="0" fontId="19" fillId="0" borderId="9" xfId="0" applyFont="1" applyFill="1" applyBorder="1" applyAlignment="1">
      <alignment horizontal="left" vertical="center" wrapText="1"/>
    </xf>
    <xf numFmtId="0" fontId="38" fillId="0" borderId="0" xfId="0" applyFont="1" applyAlignment="1">
      <alignment horizontal="center"/>
    </xf>
    <xf numFmtId="0" fontId="14" fillId="0" borderId="6" xfId="0" applyFont="1" applyFill="1" applyBorder="1" applyAlignment="1">
      <alignment horizontal="center" vertical="center"/>
    </xf>
    <xf numFmtId="0" fontId="43" fillId="0" borderId="14" xfId="0" applyFont="1" applyBorder="1"/>
    <xf numFmtId="0" fontId="43" fillId="0" borderId="14" xfId="0" applyFont="1" applyBorder="1" applyAlignment="1">
      <alignment horizontal="center"/>
    </xf>
    <xf numFmtId="0" fontId="0" fillId="0" borderId="14" xfId="0" applyBorder="1"/>
    <xf numFmtId="0" fontId="0" fillId="0" borderId="14" xfId="0" applyBorder="1" applyAlignment="1">
      <alignment horizontal="center"/>
    </xf>
    <xf numFmtId="0" fontId="23" fillId="10" borderId="24" xfId="3" applyFill="1" applyBorder="1" applyAlignment="1">
      <alignment vertical="top"/>
    </xf>
    <xf numFmtId="0" fontId="0" fillId="10" borderId="25" xfId="0" applyFill="1" applyBorder="1"/>
    <xf numFmtId="0" fontId="0" fillId="10" borderId="26" xfId="0" applyFill="1" applyBorder="1" applyAlignment="1">
      <alignment horizontal="center"/>
    </xf>
    <xf numFmtId="0" fontId="0" fillId="0" borderId="0" xfId="0" applyAlignment="1">
      <alignment horizontal="center"/>
    </xf>
    <xf numFmtId="0" fontId="6" fillId="11" borderId="17" xfId="0" applyFont="1" applyFill="1" applyBorder="1" applyAlignment="1">
      <alignment vertical="center" wrapText="1"/>
    </xf>
    <xf numFmtId="0" fontId="6" fillId="11" borderId="17" xfId="0" applyFont="1" applyFill="1" applyBorder="1" applyAlignment="1">
      <alignment horizontal="center" vertical="center" wrapText="1"/>
    </xf>
    <xf numFmtId="0" fontId="6" fillId="11" borderId="1" xfId="0" applyFont="1" applyFill="1" applyBorder="1" applyAlignment="1">
      <alignment vertical="center" wrapText="1"/>
    </xf>
    <xf numFmtId="0" fontId="6" fillId="11" borderId="1" xfId="0" applyFont="1" applyFill="1" applyBorder="1" applyAlignment="1">
      <alignment horizontal="center" vertical="center" wrapText="1"/>
    </xf>
    <xf numFmtId="0" fontId="6" fillId="11" borderId="1" xfId="0" applyFont="1" applyFill="1" applyBorder="1" applyAlignment="1">
      <alignment horizontal="left" vertical="center" wrapText="1"/>
    </xf>
    <xf numFmtId="0" fontId="6" fillId="11" borderId="4" xfId="0" applyFont="1" applyFill="1" applyBorder="1" applyAlignment="1">
      <alignment vertical="center" wrapText="1"/>
    </xf>
    <xf numFmtId="0" fontId="6" fillId="11" borderId="4" xfId="0" applyFont="1" applyFill="1" applyBorder="1" applyAlignment="1">
      <alignment horizontal="center" vertical="center" wrapText="1"/>
    </xf>
    <xf numFmtId="0" fontId="6" fillId="11" borderId="1" xfId="0" applyFont="1" applyFill="1" applyBorder="1" applyAlignment="1">
      <alignment horizontal="center" vertical="top" wrapText="1"/>
    </xf>
    <xf numFmtId="0" fontId="6" fillId="11" borderId="9" xfId="0" applyFont="1" applyFill="1" applyBorder="1" applyAlignment="1">
      <alignment horizontal="left" vertical="center" wrapText="1"/>
    </xf>
    <xf numFmtId="0" fontId="6" fillId="11" borderId="9" xfId="0" applyFont="1" applyFill="1" applyBorder="1" applyAlignment="1">
      <alignment horizontal="center" vertical="center" wrapText="1"/>
    </xf>
    <xf numFmtId="0" fontId="6" fillId="11" borderId="9" xfId="0" applyFont="1" applyFill="1" applyBorder="1" applyAlignment="1">
      <alignment horizontal="center" wrapText="1"/>
    </xf>
    <xf numFmtId="0" fontId="6" fillId="11" borderId="9" xfId="0" applyFont="1" applyFill="1" applyBorder="1" applyAlignment="1">
      <alignment horizontal="center" vertical="top" wrapText="1"/>
    </xf>
    <xf numFmtId="0" fontId="6" fillId="11" borderId="1" xfId="0" applyFont="1" applyFill="1" applyBorder="1" applyAlignment="1">
      <alignment horizontal="left" vertical="top" wrapText="1"/>
    </xf>
    <xf numFmtId="0" fontId="6" fillId="11" borderId="1" xfId="0" applyFont="1" applyFill="1" applyBorder="1" applyAlignment="1">
      <alignment horizontal="center"/>
    </xf>
    <xf numFmtId="0" fontId="6" fillId="11" borderId="2" xfId="0" applyFont="1" applyFill="1" applyBorder="1" applyAlignment="1">
      <alignment horizontal="center"/>
    </xf>
    <xf numFmtId="0" fontId="11" fillId="11" borderId="1" xfId="0" applyFont="1" applyFill="1" applyBorder="1" applyAlignment="1">
      <alignment horizontal="left" vertical="center" wrapText="1"/>
    </xf>
    <xf numFmtId="0" fontId="37" fillId="11" borderId="1" xfId="0" applyFont="1" applyFill="1" applyBorder="1" applyAlignment="1">
      <alignment horizontal="left" vertical="center"/>
    </xf>
    <xf numFmtId="0" fontId="15" fillId="11" borderId="1" xfId="0" applyFont="1" applyFill="1" applyBorder="1" applyAlignment="1">
      <alignment horizontal="center" vertical="center"/>
    </xf>
    <xf numFmtId="0" fontId="15" fillId="11" borderId="1" xfId="0" applyFont="1" applyFill="1" applyBorder="1" applyAlignment="1">
      <alignment horizontal="center"/>
    </xf>
    <xf numFmtId="0" fontId="36" fillId="11"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49" fontId="0" fillId="0" borderId="14" xfId="0" applyNumberFormat="1" applyBorder="1" applyAlignment="1">
      <alignment horizontal="center"/>
    </xf>
    <xf numFmtId="0" fontId="11" fillId="11"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2" xfId="0" applyFont="1" applyFill="1" applyBorder="1" applyAlignment="1">
      <alignment horizontal="left" vertical="center" wrapText="1"/>
    </xf>
    <xf numFmtId="2" fontId="5" fillId="0" borderId="7" xfId="2" applyNumberFormat="1" applyFont="1" applyBorder="1" applyAlignment="1">
      <alignment horizontal="center" wrapText="1"/>
    </xf>
    <xf numFmtId="0" fontId="44" fillId="0" borderId="0" xfId="2" applyFont="1" applyAlignment="1">
      <alignment horizontal="right"/>
    </xf>
    <xf numFmtId="0" fontId="6" fillId="0" borderId="0" xfId="1" applyFont="1" applyFill="1" applyBorder="1" applyAlignment="1">
      <alignment horizontal="left" vertical="top" wrapText="1"/>
    </xf>
    <xf numFmtId="0" fontId="6" fillId="0" borderId="0" xfId="1" applyFont="1" applyFill="1" applyBorder="1" applyAlignment="1">
      <alignment horizontal="center" vertical="center" wrapText="1"/>
    </xf>
    <xf numFmtId="0" fontId="6" fillId="0" borderId="0" xfId="1" applyFont="1" applyFill="1" applyBorder="1" applyAlignment="1">
      <alignment horizontal="center" wrapText="1"/>
    </xf>
    <xf numFmtId="0" fontId="9" fillId="0" borderId="14" xfId="2" applyFont="1" applyFill="1" applyBorder="1" applyAlignment="1">
      <alignment horizontal="center"/>
    </xf>
    <xf numFmtId="0" fontId="6" fillId="3" borderId="1" xfId="0" applyFont="1" applyFill="1" applyBorder="1" applyAlignment="1">
      <alignment vertical="center"/>
    </xf>
    <xf numFmtId="0" fontId="6" fillId="0" borderId="1" xfId="2" applyFont="1" applyFill="1" applyBorder="1" applyAlignment="1">
      <alignment vertical="center" wrapText="1"/>
    </xf>
    <xf numFmtId="0" fontId="19" fillId="0" borderId="6" xfId="2" applyFont="1" applyFill="1" applyBorder="1" applyAlignment="1">
      <alignment horizontal="center" vertical="center"/>
    </xf>
    <xf numFmtId="0" fontId="19" fillId="0" borderId="29" xfId="2" applyFont="1" applyFill="1" applyBorder="1" applyAlignment="1">
      <alignment horizontal="center" vertical="center"/>
    </xf>
    <xf numFmtId="0" fontId="27" fillId="0" borderId="29" xfId="2" applyFont="1" applyFill="1" applyBorder="1" applyAlignment="1">
      <alignment horizontal="center" vertical="center"/>
    </xf>
    <xf numFmtId="0" fontId="27" fillId="0" borderId="6" xfId="2" applyFont="1" applyFill="1" applyBorder="1" applyAlignment="1">
      <alignment horizontal="center" vertical="center"/>
    </xf>
    <xf numFmtId="0" fontId="27" fillId="0" borderId="5" xfId="2" applyFont="1" applyFill="1" applyBorder="1" applyAlignment="1">
      <alignment horizontal="center" vertical="center"/>
    </xf>
    <xf numFmtId="0" fontId="27" fillId="0" borderId="0" xfId="2" applyFont="1" applyFill="1" applyBorder="1" applyAlignment="1">
      <alignment horizontal="center" vertical="center"/>
    </xf>
    <xf numFmtId="0" fontId="27" fillId="0" borderId="30" xfId="2" applyFont="1" applyFill="1" applyBorder="1" applyAlignment="1">
      <alignment horizontal="center" vertical="center"/>
    </xf>
    <xf numFmtId="0" fontId="19" fillId="0" borderId="1" xfId="0" applyFont="1" applyFill="1" applyBorder="1" applyAlignment="1">
      <alignment horizontal="left" vertical="center" wrapText="1"/>
    </xf>
    <xf numFmtId="0" fontId="33" fillId="0" borderId="13" xfId="2" quotePrefix="1" applyFont="1" applyFill="1" applyBorder="1" applyAlignment="1">
      <alignment horizontal="left" vertical="center"/>
    </xf>
    <xf numFmtId="0" fontId="19" fillId="0" borderId="6" xfId="0" applyFont="1" applyFill="1" applyBorder="1" applyAlignment="1">
      <alignment horizontal="left" vertical="center"/>
    </xf>
    <xf numFmtId="0" fontId="19" fillId="0" borderId="1" xfId="2" applyFont="1" applyFill="1" applyBorder="1" applyAlignment="1">
      <alignment horizontal="left" vertical="center" wrapText="1"/>
    </xf>
    <xf numFmtId="0" fontId="27" fillId="0" borderId="1" xfId="2" applyFont="1" applyFill="1" applyBorder="1" applyAlignment="1">
      <alignment horizontal="left" vertical="center" wrapText="1"/>
    </xf>
    <xf numFmtId="0" fontId="19" fillId="0" borderId="6" xfId="2" applyFont="1" applyFill="1" applyBorder="1" applyAlignment="1">
      <alignment horizontal="left" vertical="center" wrapText="1"/>
    </xf>
    <xf numFmtId="0" fontId="19" fillId="0" borderId="5" xfId="2" applyFont="1" applyFill="1" applyBorder="1" applyAlignment="1">
      <alignment horizontal="left" vertical="center" wrapText="1"/>
    </xf>
    <xf numFmtId="0" fontId="27" fillId="0" borderId="2" xfId="2" applyFont="1" applyFill="1" applyBorder="1" applyAlignment="1">
      <alignment horizontal="left" vertical="center" wrapText="1"/>
    </xf>
    <xf numFmtId="0" fontId="6" fillId="0" borderId="1" xfId="2" applyFont="1" applyFill="1" applyBorder="1" applyAlignment="1">
      <alignment horizontal="left" vertical="center" wrapText="1"/>
    </xf>
    <xf numFmtId="0" fontId="19" fillId="0" borderId="4" xfId="2" applyFont="1" applyFill="1" applyBorder="1" applyAlignment="1">
      <alignment horizontal="left" vertical="center" wrapText="1"/>
    </xf>
    <xf numFmtId="0" fontId="19" fillId="0" borderId="0" xfId="2" quotePrefix="1"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2"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0" fillId="0" borderId="14" xfId="0" applyNumberFormat="1" applyBorder="1" applyAlignment="1">
      <alignment horizontal="center"/>
    </xf>
    <xf numFmtId="0" fontId="5" fillId="0" borderId="0" xfId="2" applyFont="1" applyFill="1" applyBorder="1" applyAlignment="1">
      <alignment horizontal="center" vertical="center"/>
    </xf>
    <xf numFmtId="0" fontId="19" fillId="0" borderId="3"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6" fillId="4" borderId="3" xfId="1" applyFont="1" applyFill="1" applyBorder="1" applyAlignment="1">
      <alignment horizontal="left" vertical="top" wrapText="1"/>
    </xf>
    <xf numFmtId="0" fontId="6" fillId="4" borderId="8" xfId="1" applyFont="1" applyFill="1" applyBorder="1" applyAlignment="1">
      <alignment horizontal="left" vertical="top" wrapText="1"/>
    </xf>
    <xf numFmtId="0" fontId="6" fillId="4" borderId="2" xfId="1" applyFont="1" applyFill="1" applyBorder="1" applyAlignment="1">
      <alignment horizontal="left" vertical="top" wrapText="1"/>
    </xf>
    <xf numFmtId="0" fontId="4" fillId="0" borderId="0" xfId="2" applyFont="1" applyFill="1" applyAlignment="1">
      <alignment horizontal="center"/>
    </xf>
    <xf numFmtId="0" fontId="7" fillId="0" borderId="0" xfId="2" applyFont="1" applyBorder="1" applyAlignment="1">
      <alignment horizontal="right" wrapText="1"/>
    </xf>
    <xf numFmtId="0" fontId="15" fillId="0" borderId="0" xfId="0" applyFont="1" applyBorder="1" applyAlignment="1">
      <alignment horizontal="right" wrapText="1"/>
    </xf>
    <xf numFmtId="2" fontId="13" fillId="0" borderId="0" xfId="2" applyNumberFormat="1" applyFont="1" applyBorder="1" applyAlignment="1">
      <alignment horizontal="right"/>
    </xf>
    <xf numFmtId="2" fontId="13" fillId="0" borderId="0" xfId="0" applyNumberFormat="1" applyFont="1" applyBorder="1" applyAlignment="1">
      <alignment horizontal="right"/>
    </xf>
    <xf numFmtId="0" fontId="15" fillId="0" borderId="7" xfId="0" applyFont="1" applyBorder="1" applyAlignment="1">
      <alignment horizontal="center" wrapText="1"/>
    </xf>
    <xf numFmtId="0" fontId="15" fillId="0" borderId="7" xfId="0" applyFont="1" applyBorder="1" applyAlignment="1">
      <alignment horizontal="center"/>
    </xf>
    <xf numFmtId="164" fontId="21" fillId="0" borderId="7" xfId="2" applyNumberFormat="1" applyFont="1" applyFill="1" applyBorder="1" applyAlignment="1">
      <alignment horizontal="center"/>
    </xf>
    <xf numFmtId="0" fontId="4" fillId="0" borderId="0" xfId="2" applyFont="1" applyFill="1" applyBorder="1" applyAlignment="1">
      <alignment horizontal="center"/>
    </xf>
    <xf numFmtId="0" fontId="5" fillId="0" borderId="0" xfId="2" applyFont="1" applyFill="1" applyBorder="1" applyAlignment="1">
      <alignment horizontal="center"/>
    </xf>
    <xf numFmtId="0" fontId="4" fillId="0" borderId="0" xfId="2" applyFont="1" applyFill="1" applyBorder="1" applyAlignment="1">
      <alignment horizontal="center" vertical="center"/>
    </xf>
    <xf numFmtId="0" fontId="40" fillId="9" borderId="20" xfId="0" applyFont="1" applyFill="1" applyBorder="1" applyAlignment="1">
      <alignment horizontal="left"/>
    </xf>
    <xf numFmtId="0" fontId="0" fillId="10" borderId="21" xfId="3" applyFont="1" applyFill="1" applyBorder="1" applyAlignment="1">
      <alignment vertical="top" wrapText="1"/>
    </xf>
    <xf numFmtId="0" fontId="39" fillId="10" borderId="22" xfId="3" applyFont="1" applyFill="1" applyBorder="1" applyAlignment="1">
      <alignment vertical="top"/>
    </xf>
    <xf numFmtId="0" fontId="39" fillId="10" borderId="23" xfId="3" applyFont="1" applyFill="1" applyBorder="1" applyAlignment="1">
      <alignment vertical="top"/>
    </xf>
    <xf numFmtId="0" fontId="41" fillId="0" borderId="0" xfId="0" applyFont="1" applyAlignment="1">
      <alignment horizontal="center"/>
    </xf>
    <xf numFmtId="0" fontId="40" fillId="0" borderId="0" xfId="0" applyFont="1" applyAlignment="1">
      <alignment horizontal="center"/>
    </xf>
    <xf numFmtId="0" fontId="42" fillId="0" borderId="0" xfId="0" applyFont="1" applyAlignment="1">
      <alignment horizontal="left" vertical="top" wrapText="1"/>
    </xf>
    <xf numFmtId="0" fontId="40" fillId="0" borderId="18" xfId="0" applyFont="1" applyBorder="1" applyAlignment="1">
      <alignment horizontal="left" wrapText="1"/>
    </xf>
    <xf numFmtId="0" fontId="40" fillId="9" borderId="14" xfId="0" applyFont="1" applyFill="1" applyBorder="1" applyAlignment="1">
      <alignment horizontal="left"/>
    </xf>
    <xf numFmtId="0" fontId="42" fillId="0" borderId="18" xfId="0" applyFont="1" applyBorder="1" applyAlignment="1">
      <alignment horizontal="left" vertical="top" wrapText="1"/>
    </xf>
    <xf numFmtId="0" fontId="40" fillId="9" borderId="27" xfId="0" applyFont="1" applyFill="1" applyBorder="1" applyAlignment="1">
      <alignment horizontal="center" vertical="center"/>
    </xf>
    <xf numFmtId="0" fontId="40" fillId="9" borderId="19" xfId="0" applyFont="1" applyFill="1" applyBorder="1" applyAlignment="1">
      <alignment horizontal="center" vertical="center"/>
    </xf>
    <xf numFmtId="0" fontId="40" fillId="9" borderId="28" xfId="0" applyFont="1" applyFill="1" applyBorder="1" applyAlignment="1">
      <alignment horizontal="center" vertical="center"/>
    </xf>
    <xf numFmtId="0" fontId="0" fillId="0" borderId="0" xfId="0" applyAlignment="1">
      <alignment horizontal="left" vertical="top" wrapText="1"/>
    </xf>
  </cellXfs>
  <cellStyles count="9">
    <cellStyle name="Hyperlink" xfId="3" builtinId="8"/>
    <cellStyle name="Normal" xfId="0" builtinId="0"/>
    <cellStyle name="Normal 2" xfId="1"/>
    <cellStyle name="Normal 3" xfId="2"/>
    <cellStyle name="Normal 3 2" xfId="6"/>
    <cellStyle name="Normal 3 3" xfId="5"/>
    <cellStyle name="Normal 3 4" xfId="8"/>
    <cellStyle name="Normal 3 5" xfId="4"/>
    <cellStyle name="Normal 4" xfId="7"/>
  </cellStyles>
  <dxfs count="0"/>
  <tableStyles count="0" defaultTableStyle="TableStyleMedium2" defaultPivotStyle="PivotStyleLight16"/>
  <colors>
    <mruColors>
      <color rgb="FFD8F1F6"/>
      <color rgb="FFFFFF99"/>
      <color rgb="FF00CC66"/>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W79"/>
  <sheetViews>
    <sheetView tabSelected="1" zoomScale="90" zoomScaleNormal="90" zoomScaleSheetLayoutView="90" workbookViewId="0">
      <selection sqref="A1:M1"/>
    </sheetView>
  </sheetViews>
  <sheetFormatPr defaultRowHeight="14.1" customHeight="1" x14ac:dyDescent="0.2"/>
  <cols>
    <col min="1" max="1" width="15.140625" style="8" customWidth="1"/>
    <col min="2" max="2" width="30.5703125" style="8" customWidth="1"/>
    <col min="3" max="3" width="24" style="8" customWidth="1"/>
    <col min="4" max="6" width="6.42578125" style="27" customWidth="1"/>
    <col min="7" max="7" width="2.140625" style="27" customWidth="1"/>
    <col min="8" max="8" width="14" style="8" customWidth="1"/>
    <col min="9" max="9" width="30.5703125" style="8" customWidth="1"/>
    <col min="10" max="10" width="27.28515625" style="8" customWidth="1"/>
    <col min="11" max="11" width="8.85546875" style="27" bestFit="1" customWidth="1"/>
    <col min="12" max="13" width="6.42578125" style="27" customWidth="1"/>
    <col min="14" max="14" width="6.5703125" style="27" customWidth="1"/>
    <col min="15" max="15" width="2.7109375" style="7" customWidth="1"/>
    <col min="16" max="16" width="3.7109375" style="8" customWidth="1"/>
    <col min="17" max="16384" width="9.140625" style="8"/>
  </cols>
  <sheetData>
    <row r="1" spans="1:18" ht="17.25" customHeight="1" x14ac:dyDescent="0.25">
      <c r="A1" s="220" t="s">
        <v>200</v>
      </c>
      <c r="B1" s="220"/>
      <c r="C1" s="220"/>
      <c r="D1" s="220"/>
      <c r="E1" s="220"/>
      <c r="F1" s="220"/>
      <c r="G1" s="220"/>
      <c r="H1" s="220"/>
      <c r="I1" s="220"/>
      <c r="J1" s="220"/>
      <c r="K1" s="220"/>
      <c r="L1" s="220"/>
      <c r="M1" s="220"/>
      <c r="N1" s="1"/>
    </row>
    <row r="2" spans="1:18" ht="17.25" customHeight="1" thickBot="1" x14ac:dyDescent="0.3">
      <c r="A2" s="184" t="s">
        <v>0</v>
      </c>
      <c r="B2" s="9"/>
      <c r="C2" s="29"/>
      <c r="D2" s="221" t="s">
        <v>32</v>
      </c>
      <c r="E2" s="222"/>
      <c r="F2" s="222"/>
      <c r="G2" s="222"/>
      <c r="H2" s="28"/>
      <c r="I2" s="10"/>
      <c r="J2" s="10" t="s">
        <v>26</v>
      </c>
      <c r="K2" s="225"/>
      <c r="L2" s="226"/>
      <c r="M2" s="226"/>
      <c r="N2" s="1"/>
    </row>
    <row r="3" spans="1:18" ht="17.25" customHeight="1" thickBot="1" x14ac:dyDescent="0.3">
      <c r="A3" s="184" t="s">
        <v>1</v>
      </c>
      <c r="B3" s="9"/>
      <c r="C3" s="30"/>
      <c r="D3" s="223" t="s">
        <v>27</v>
      </c>
      <c r="E3" s="224"/>
      <c r="F3" s="224"/>
      <c r="G3" s="224"/>
      <c r="H3" s="183">
        <v>2</v>
      </c>
      <c r="I3" s="10"/>
      <c r="J3" s="10" t="s">
        <v>25</v>
      </c>
      <c r="K3" s="227">
        <f ca="1">NOW()</f>
        <v>42517.545069097221</v>
      </c>
      <c r="L3" s="227"/>
      <c r="M3" s="227"/>
      <c r="N3" s="1"/>
      <c r="Q3" s="41"/>
    </row>
    <row r="4" spans="1:18" ht="17.25" customHeight="1" x14ac:dyDescent="0.25">
      <c r="A4" t="s">
        <v>201</v>
      </c>
      <c r="B4" s="120"/>
      <c r="C4" s="121"/>
      <c r="D4" s="139"/>
      <c r="E4" s="140"/>
      <c r="F4" s="140"/>
      <c r="G4" s="96"/>
      <c r="H4" s="122"/>
      <c r="I4" s="10"/>
      <c r="J4" s="10"/>
      <c r="K4" s="123"/>
      <c r="L4" s="95"/>
      <c r="M4" s="95"/>
      <c r="N4" s="1"/>
      <c r="Q4" s="41"/>
    </row>
    <row r="5" spans="1:18" s="11" customFormat="1" ht="19.5" customHeight="1" thickBot="1" x14ac:dyDescent="0.25">
      <c r="A5" s="14" t="s">
        <v>35</v>
      </c>
      <c r="B5" s="130"/>
      <c r="C5" s="131" t="s">
        <v>69</v>
      </c>
      <c r="D5" s="131" t="s">
        <v>21</v>
      </c>
      <c r="E5" s="131" t="s">
        <v>20</v>
      </c>
      <c r="F5" s="131" t="s">
        <v>116</v>
      </c>
      <c r="G5" s="12"/>
      <c r="H5" s="132" t="s">
        <v>39</v>
      </c>
      <c r="I5" s="132"/>
      <c r="J5" s="131" t="s">
        <v>69</v>
      </c>
      <c r="K5" s="131" t="s">
        <v>21</v>
      </c>
      <c r="L5" s="131" t="s">
        <v>20</v>
      </c>
      <c r="M5" s="131" t="s">
        <v>116</v>
      </c>
      <c r="N5" s="12"/>
      <c r="O5" s="13"/>
    </row>
    <row r="6" spans="1:18" s="11" customFormat="1" ht="17.25" customHeight="1" x14ac:dyDescent="0.2">
      <c r="A6" s="16" t="s">
        <v>4</v>
      </c>
      <c r="B6" s="16" t="s">
        <v>5</v>
      </c>
      <c r="C6" s="16"/>
      <c r="D6" s="17">
        <f>SUM(D7+D8)</f>
        <v>6</v>
      </c>
      <c r="E6" s="18"/>
      <c r="F6" s="12"/>
      <c r="G6" s="34"/>
      <c r="H6" s="157" t="str">
        <f>IF(ISBLANK(A59)=TRUE,"",A59)</f>
        <v>ABS 203</v>
      </c>
      <c r="I6" s="157" t="str">
        <f>IF(ISBLANK(B59)=TRUE,"",B59)</f>
        <v>Global Food Systems (Group 1)</v>
      </c>
      <c r="J6" s="157" t="str">
        <f t="shared" ref="J6:K6" si="0">IF(ISBLANK(C59)=TRUE,"",C59)</f>
        <v/>
      </c>
      <c r="K6" s="158">
        <f t="shared" si="0"/>
        <v>3</v>
      </c>
      <c r="L6" s="158"/>
      <c r="M6" s="158"/>
      <c r="N6" s="12"/>
      <c r="O6" s="13"/>
    </row>
    <row r="7" spans="1:18" s="11" customFormat="1" ht="23.25" customHeight="1" x14ac:dyDescent="0.2">
      <c r="A7" s="2" t="str">
        <f t="shared" ref="A7:D7" si="1">IF(ISBLANK(H47)=TRUE,"",H47)</f>
        <v>ENGL 101</v>
      </c>
      <c r="B7" s="2" t="str">
        <f t="shared" si="1"/>
        <v>Composition I (SGR 1)</v>
      </c>
      <c r="C7" s="2" t="str">
        <f t="shared" si="1"/>
        <v/>
      </c>
      <c r="D7" s="6">
        <f t="shared" si="1"/>
        <v>3</v>
      </c>
      <c r="E7" s="6" t="str">
        <f t="shared" ref="E7" si="2">IF(ISBLANK(L47)=TRUE,"",L47)</f>
        <v/>
      </c>
      <c r="F7" s="6" t="str">
        <f t="shared" ref="F7" si="3">IF(ISBLANK(M47)=TRUE,"",M47)</f>
        <v/>
      </c>
      <c r="G7" s="34"/>
      <c r="H7" s="159" t="str">
        <f>IF(ISBLANK(H63)=TRUE,"",H63)</f>
        <v>ABS 482 or xxx 494 or xxx 498</v>
      </c>
      <c r="I7" s="159" t="str">
        <f>IF(ISBLANK(I63)=TRUE,"",I63)</f>
        <v>International Experience (ABS 482) or Internship or Undergraduate Research in any discipline</v>
      </c>
      <c r="J7" s="159" t="str">
        <f>IF(ISBLANK(J63)=TRUE,"",J63)</f>
        <v/>
      </c>
      <c r="K7" s="160">
        <f>IF(ISBLANK(K63)=TRUE,"",K63)</f>
        <v>2</v>
      </c>
      <c r="L7" s="160"/>
      <c r="M7" s="160"/>
      <c r="N7" s="12"/>
      <c r="O7" s="13"/>
    </row>
    <row r="8" spans="1:18" s="11" customFormat="1" ht="19.5" customHeight="1" x14ac:dyDescent="0.2">
      <c r="A8" s="2" t="str">
        <f t="shared" ref="A8:F8" si="4">IF(ISBLANK(A56)=TRUE,"",A56)</f>
        <v>ENGL 201</v>
      </c>
      <c r="B8" s="2" t="str">
        <f t="shared" si="4"/>
        <v>Composition II (SGR 1)</v>
      </c>
      <c r="C8" s="2" t="str">
        <f>IF(ISBLANK(C56)=TRUE,"",C56)</f>
        <v>ENGL 101</v>
      </c>
      <c r="D8" s="6">
        <f t="shared" si="4"/>
        <v>3</v>
      </c>
      <c r="E8" s="6" t="str">
        <f t="shared" si="4"/>
        <v/>
      </c>
      <c r="F8" s="6" t="str">
        <f t="shared" si="4"/>
        <v/>
      </c>
      <c r="G8" s="34"/>
      <c r="H8" s="161" t="str">
        <f>IF(ISBLANK(H72)=TRUE,"",H72)</f>
        <v>AGEC 479</v>
      </c>
      <c r="I8" s="161" t="str">
        <f>IF(ISBLANK(I72)=TRUE,"",I72)</f>
        <v>Ag Policy</v>
      </c>
      <c r="J8" s="161" t="str">
        <f>IF(ISBLANK(J72)=TRUE,"",J72)</f>
        <v>Prereqs ECON 201 and ECON 202</v>
      </c>
      <c r="K8" s="160">
        <f>IF(ISBLANK(K72)=TRUE,"",K72)</f>
        <v>3</v>
      </c>
      <c r="L8" s="160"/>
      <c r="M8" s="160"/>
      <c r="N8" s="12"/>
      <c r="O8" s="13"/>
      <c r="R8" s="45"/>
    </row>
    <row r="9" spans="1:18" s="11" customFormat="1" ht="21.75" customHeight="1" x14ac:dyDescent="0.2">
      <c r="C9" s="35"/>
      <c r="D9" s="12"/>
      <c r="E9" s="12"/>
      <c r="F9" s="12"/>
      <c r="G9" s="12"/>
      <c r="H9" s="162" t="str">
        <f>IF(ISBLANK(A51)=TRUE,"",A51)</f>
        <v>AS 101-101L</v>
      </c>
      <c r="I9" s="162" t="str">
        <f>IF(ISBLANK(B51)=TRUE,"",B51)</f>
        <v>Intro to Animal Science and Lab              (Group 1)</v>
      </c>
      <c r="J9" s="162" t="str">
        <f>IF(ISBLANK(C51)=TRUE,"",C51)</f>
        <v/>
      </c>
      <c r="K9" s="163">
        <f>IF(ISBLANK(D51)=TRUE,"",D51)</f>
        <v>4</v>
      </c>
      <c r="L9" s="163"/>
      <c r="M9" s="163"/>
      <c r="N9" s="12"/>
      <c r="O9" s="13"/>
    </row>
    <row r="10" spans="1:18" s="11" customFormat="1" ht="19.5" customHeight="1" x14ac:dyDescent="0.2">
      <c r="A10" s="16" t="s">
        <v>8</v>
      </c>
      <c r="B10" s="16" t="s">
        <v>9</v>
      </c>
      <c r="C10" s="37"/>
      <c r="D10" s="17">
        <f>D11</f>
        <v>3</v>
      </c>
      <c r="E10" s="18"/>
      <c r="F10" s="12"/>
      <c r="G10" s="12"/>
      <c r="H10" s="161" t="str">
        <f>IF(ISBLANK(A65)=TRUE,"",A65)</f>
        <v>Group I elective</v>
      </c>
      <c r="I10" s="161" t="str">
        <f>IF(ISBLANK(B65)=TRUE,"",B65)</f>
        <v>Additional agricultural course to reach 11 credits total from Group 1 Ag list</v>
      </c>
      <c r="J10" s="179" t="s">
        <v>195</v>
      </c>
      <c r="K10" s="164">
        <f>IF(ISBLANK(D65)=TRUE,"",D65)</f>
        <v>1</v>
      </c>
      <c r="L10" s="164"/>
      <c r="M10" s="164"/>
      <c r="N10" s="12"/>
      <c r="O10" s="13"/>
    </row>
    <row r="11" spans="1:18" s="11" customFormat="1" ht="19.5" customHeight="1" x14ac:dyDescent="0.2">
      <c r="A11" s="2" t="str">
        <f>IF(ISBLANK(A49)=TRUE,"",A49)</f>
        <v>SPCM 101</v>
      </c>
      <c r="B11" s="2" t="str">
        <f t="shared" ref="B11:F11" si="5">IF(ISBLANK(B49)=TRUE,"",B49)</f>
        <v>Fundamentals of Speech (SGR 2)</v>
      </c>
      <c r="C11" s="2" t="str">
        <f t="shared" si="5"/>
        <v/>
      </c>
      <c r="D11" s="6">
        <f t="shared" si="5"/>
        <v>3</v>
      </c>
      <c r="E11" s="6" t="str">
        <f t="shared" si="5"/>
        <v/>
      </c>
      <c r="F11" s="6" t="str">
        <f t="shared" si="5"/>
        <v/>
      </c>
      <c r="G11" s="12"/>
      <c r="H11" s="161" t="str">
        <f>IF(ISBLANK(A58)=TRUE,"",A58)</f>
        <v>LEAD 210</v>
      </c>
      <c r="I11" s="161" t="str">
        <f>IF(ISBLANK(B58)=TRUE,"",B58)</f>
        <v>Foundations of Leadership</v>
      </c>
      <c r="J11" s="161" t="str">
        <f>IF(ISBLANK(C58)=TRUE,"",C58)</f>
        <v/>
      </c>
      <c r="K11" s="160">
        <f>IF(ISBLANK(D58)=TRUE,"",D58)</f>
        <v>3</v>
      </c>
      <c r="L11" s="160"/>
      <c r="M11" s="160"/>
      <c r="N11" s="12"/>
      <c r="O11" s="13"/>
    </row>
    <row r="12" spans="1:18" s="11" customFormat="1" ht="19.5" customHeight="1" x14ac:dyDescent="0.2">
      <c r="C12" s="35"/>
      <c r="D12" s="12"/>
      <c r="E12" s="12"/>
      <c r="F12" s="12"/>
      <c r="G12" s="129"/>
      <c r="H12" s="161" t="str">
        <f>IF(ISBLANK(H58)=TRUE,"",H58)</f>
        <v>LEAD 310</v>
      </c>
      <c r="I12" s="161" t="str">
        <f>IF(ISBLANK(I58)=TRUE,"",I58)</f>
        <v>Leadership in Context</v>
      </c>
      <c r="J12" s="161" t="str">
        <f>IF(ISBLANK(J58)=TRUE,"",J58)</f>
        <v/>
      </c>
      <c r="K12" s="160">
        <f>IF(ISBLANK(K58)=TRUE,"",K58)</f>
        <v>3</v>
      </c>
      <c r="L12" s="160"/>
      <c r="M12" s="160"/>
      <c r="N12" s="12"/>
      <c r="O12" s="13"/>
    </row>
    <row r="13" spans="1:18" s="11" customFormat="1" ht="19.5" customHeight="1" x14ac:dyDescent="0.2">
      <c r="A13" s="16" t="s">
        <v>10</v>
      </c>
      <c r="B13" s="16" t="s">
        <v>11</v>
      </c>
      <c r="C13" s="37"/>
      <c r="D13" s="17">
        <f>D14+D15</f>
        <v>6</v>
      </c>
      <c r="E13" s="18"/>
      <c r="F13" s="12"/>
      <c r="G13" s="12"/>
      <c r="H13" s="161" t="str">
        <f>IF(ISBLANK(A71)=TRUE,"",A71)</f>
        <v>LEAD 410</v>
      </c>
      <c r="I13" s="161" t="str">
        <f>IF(ISBLANK(B71)=TRUE,"",B71)</f>
        <v>Leadership: Senior Seminar</v>
      </c>
      <c r="J13" s="161" t="str">
        <f>IF(ISBLANK(C71)=TRUE,"",C71)</f>
        <v/>
      </c>
      <c r="K13" s="160">
        <f>IF(ISBLANK(D71)=TRUE,"",D71)</f>
        <v>1</v>
      </c>
      <c r="L13" s="160"/>
      <c r="M13" s="160"/>
      <c r="N13" s="12"/>
      <c r="O13" s="13"/>
      <c r="Q13" s="45"/>
    </row>
    <row r="14" spans="1:18" s="11" customFormat="1" ht="34.5" customHeight="1" x14ac:dyDescent="0.2">
      <c r="A14" s="189" t="str">
        <f>IF(ISBLANK(H56)=TRUE,"",H56)</f>
        <v>ECON 201 OR 202</v>
      </c>
      <c r="B14" s="177" t="str">
        <f t="shared" ref="B14:F14" si="6">IF(ISBLANK(I56)=TRUE,"",I56)</f>
        <v>Principles of Microecomomics or Macroeconomics</v>
      </c>
      <c r="C14" s="177" t="s">
        <v>145</v>
      </c>
      <c r="D14" s="6">
        <f t="shared" si="6"/>
        <v>3</v>
      </c>
      <c r="E14" s="6" t="str">
        <f t="shared" si="6"/>
        <v/>
      </c>
      <c r="F14" s="6" t="str">
        <f t="shared" si="6"/>
        <v/>
      </c>
      <c r="G14" s="12"/>
      <c r="H14" s="165" t="str">
        <f>IF(ISBLANK(A66)=TRUE,"",A66)</f>
        <v>LEAD/LMNO 435</v>
      </c>
      <c r="I14" s="165" t="str">
        <f>IF(ISBLANK(B66)=TRUE,"",B66)</f>
        <v>Organizational Leadership and Team Development</v>
      </c>
      <c r="J14" s="165"/>
      <c r="K14" s="166">
        <f>IF(ISBLANK(D66)=TRUE,"",D66)</f>
        <v>3</v>
      </c>
      <c r="L14" s="166"/>
      <c r="M14" s="166"/>
      <c r="N14" s="12"/>
      <c r="O14" s="13"/>
    </row>
    <row r="15" spans="1:18" s="11" customFormat="1" ht="22.5" customHeight="1" x14ac:dyDescent="0.2">
      <c r="A15" s="2" t="str">
        <f>IF(ISBLANK(H59)=TRUE,"",H59)</f>
        <v>SGR #3</v>
      </c>
      <c r="B15" s="177" t="str">
        <f t="shared" ref="B15:F15" si="7">IF(ISBLANK(I59)=TRUE,"",I59)</f>
        <v>SOC 240, Sociology of Rural America recommended</v>
      </c>
      <c r="C15" s="2" t="str">
        <f t="shared" si="7"/>
        <v>Not ECON</v>
      </c>
      <c r="D15" s="6">
        <f t="shared" si="7"/>
        <v>3</v>
      </c>
      <c r="E15" s="6" t="str">
        <f t="shared" si="7"/>
        <v/>
      </c>
      <c r="F15" s="6" t="str">
        <f t="shared" si="7"/>
        <v/>
      </c>
      <c r="G15" s="12"/>
      <c r="H15" s="165" t="str">
        <f>IF(ISBLANK(A63)=TRUE,"",A63)</f>
        <v>LEAD 496</v>
      </c>
      <c r="I15" s="165" t="str">
        <f>IF(ISBLANK(B63)=TRUE,"",B63)</f>
        <v>Field Experience: Leadership in Action</v>
      </c>
      <c r="J15" s="165" t="str">
        <f>IF(ISBLANK(C63)=TRUE,"",C63)</f>
        <v/>
      </c>
      <c r="K15" s="166">
        <f>IF(ISBLANK(D63)=TRUE,"",D63)</f>
        <v>2</v>
      </c>
      <c r="L15" s="167"/>
      <c r="M15" s="168"/>
      <c r="N15" s="12"/>
      <c r="O15" s="13"/>
    </row>
    <row r="16" spans="1:18" s="11" customFormat="1" ht="18" customHeight="1" x14ac:dyDescent="0.2">
      <c r="C16" s="35"/>
      <c r="D16" s="12"/>
      <c r="E16" s="12"/>
      <c r="F16" s="12"/>
      <c r="G16" s="12"/>
      <c r="H16" s="161" t="str">
        <f>IF(ISBLANK(A55)=TRUE,"",A55)</f>
        <v>MCOM Elective</v>
      </c>
      <c r="I16" s="161" t="str">
        <f>IF(ISBLANK(B55)=TRUE,"",B55)</f>
        <v>Select any MCOM course</v>
      </c>
      <c r="J16" s="169" t="str">
        <f>IF(ISBLANK(C55)=TRUE,"",C55)</f>
        <v/>
      </c>
      <c r="K16" s="164">
        <f>IF(ISBLANK(D55)=TRUE,"",D55)</f>
        <v>2</v>
      </c>
      <c r="L16" s="170"/>
      <c r="M16" s="171"/>
      <c r="N16" s="12"/>
      <c r="O16" s="13"/>
    </row>
    <row r="17" spans="1:18" s="11" customFormat="1" ht="21.75" customHeight="1" x14ac:dyDescent="0.2">
      <c r="A17" s="16" t="s">
        <v>12</v>
      </c>
      <c r="B17" s="16" t="s">
        <v>13</v>
      </c>
      <c r="C17" s="37"/>
      <c r="D17" s="17">
        <f>D18+D19</f>
        <v>6</v>
      </c>
      <c r="E17" s="18"/>
      <c r="F17" s="12"/>
      <c r="G17" s="12"/>
      <c r="H17" s="161" t="str">
        <f>IF(ISBLANK(H49)=TRUE,"",H49)</f>
        <v>PS 103-103L</v>
      </c>
      <c r="I17" s="161" t="str">
        <f>IF(ISBLANK(I49)=TRUE,"",I49)</f>
        <v>Intro to Crop Production and Lab                              (Group 1)</v>
      </c>
      <c r="J17" s="161" t="str">
        <f>IF(ISBLANK(J49)=TRUE,"",J49)</f>
        <v/>
      </c>
      <c r="K17" s="160">
        <f>IF(ISBLANK(K49)=TRUE,"",K49)</f>
        <v>3</v>
      </c>
      <c r="L17" s="160"/>
      <c r="M17" s="160"/>
      <c r="N17" s="12"/>
      <c r="O17" s="13"/>
    </row>
    <row r="18" spans="1:18" s="11" customFormat="1" ht="23.25" customHeight="1" x14ac:dyDescent="0.2">
      <c r="A18" s="2" t="str">
        <f>IF(ISBLANK(H55)=TRUE,"",H55)</f>
        <v>SGR #4</v>
      </c>
      <c r="B18" s="2" t="str">
        <f t="shared" ref="B18:F18" si="8">IF(ISBLANK(I55)=TRUE,"",I55)</f>
        <v>PHIL 220, Intro to Ethics recommended</v>
      </c>
      <c r="C18" s="2" t="str">
        <f t="shared" si="8"/>
        <v/>
      </c>
      <c r="D18" s="6">
        <f t="shared" si="8"/>
        <v>3</v>
      </c>
      <c r="E18" s="6" t="str">
        <f t="shared" si="8"/>
        <v/>
      </c>
      <c r="F18" s="6" t="str">
        <f t="shared" si="8"/>
        <v/>
      </c>
      <c r="G18" s="12"/>
      <c r="H18" s="161" t="str">
        <f>IF(ISBLANK(A64)=TRUE,"",A64)</f>
        <v>SPCM 215 or SPCM 410</v>
      </c>
      <c r="I18" s="161" t="str">
        <f>IF(ISBLANK(B64)=TRUE,"",B64)</f>
        <v>Public Speaking or Oganizational Communication</v>
      </c>
      <c r="J18" s="161" t="str">
        <f>IF(ISBLANK(C64)=TRUE,"",C64)</f>
        <v/>
      </c>
      <c r="K18" s="166">
        <f>IF(ISBLANK(D64)=TRUE,"",D64)</f>
        <v>3</v>
      </c>
      <c r="L18" s="160"/>
      <c r="M18" s="160"/>
      <c r="N18" s="12"/>
      <c r="O18" s="13"/>
    </row>
    <row r="19" spans="1:18" s="11" customFormat="1" ht="18.75" customHeight="1" x14ac:dyDescent="0.2">
      <c r="A19" s="2" t="str">
        <f>IF(ISBLANK(A50)=TRUE,"",A50)</f>
        <v>SGR #4</v>
      </c>
      <c r="B19" s="2" t="str">
        <f t="shared" ref="B19:F19" si="9">IF(ISBLANK(B50)=TRUE,"",B50)</f>
        <v>Humanities/Arts Diversity Choice</v>
      </c>
      <c r="C19" s="2" t="str">
        <f t="shared" si="9"/>
        <v/>
      </c>
      <c r="D19" s="6">
        <f t="shared" si="9"/>
        <v>3</v>
      </c>
      <c r="E19" s="6" t="str">
        <f t="shared" si="9"/>
        <v/>
      </c>
      <c r="F19" s="6" t="str">
        <f t="shared" si="9"/>
        <v/>
      </c>
      <c r="G19" s="12"/>
      <c r="J19" s="35"/>
      <c r="K19" s="148">
        <f>SUM(K6:K18)</f>
        <v>33</v>
      </c>
      <c r="L19" s="12"/>
      <c r="M19" s="12"/>
      <c r="N19" s="12"/>
      <c r="O19" s="13"/>
    </row>
    <row r="20" spans="1:18" s="11" customFormat="1" ht="15" customHeight="1" x14ac:dyDescent="0.2">
      <c r="C20" s="35"/>
      <c r="D20" s="12"/>
      <c r="E20" s="12"/>
      <c r="F20" s="12"/>
      <c r="G20" s="12"/>
      <c r="N20" s="12"/>
      <c r="O20" s="13"/>
    </row>
    <row r="21" spans="1:18" s="11" customFormat="1" ht="18" customHeight="1" x14ac:dyDescent="0.2">
      <c r="A21" s="16" t="s">
        <v>14</v>
      </c>
      <c r="B21" s="16" t="s">
        <v>15</v>
      </c>
      <c r="C21" s="37"/>
      <c r="D21" s="17">
        <f>D22</f>
        <v>3</v>
      </c>
      <c r="E21" s="18"/>
      <c r="F21" s="12"/>
      <c r="G21" s="12"/>
      <c r="H21" s="16" t="s">
        <v>112</v>
      </c>
      <c r="I21" s="16"/>
      <c r="J21" s="36"/>
      <c r="K21" s="147">
        <v>3</v>
      </c>
      <c r="L21" s="18"/>
      <c r="M21" s="12"/>
      <c r="N21" s="12"/>
      <c r="O21" s="13"/>
    </row>
    <row r="22" spans="1:18" s="11" customFormat="1" ht="19.5" customHeight="1" x14ac:dyDescent="0.2">
      <c r="A22" s="2" t="str">
        <f>IF(ISBLANK(H50)=TRUE,"",H50)</f>
        <v>SGR #5</v>
      </c>
      <c r="B22" s="2" t="str">
        <f t="shared" ref="B22:F22" si="10">IF(ISBLANK(I50)=TRUE,"",I50)</f>
        <v>Mathematics (typically Math 102)</v>
      </c>
      <c r="C22" s="2" t="str">
        <f t="shared" si="10"/>
        <v>MATH 102 or higher</v>
      </c>
      <c r="D22" s="6">
        <f t="shared" si="10"/>
        <v>3</v>
      </c>
      <c r="E22" s="6" t="str">
        <f t="shared" si="10"/>
        <v/>
      </c>
      <c r="F22" s="6" t="str">
        <f t="shared" si="10"/>
        <v/>
      </c>
      <c r="G22" s="12"/>
      <c r="H22" s="161" t="s">
        <v>59</v>
      </c>
      <c r="I22" s="161" t="s">
        <v>67</v>
      </c>
      <c r="J22" s="172" t="s">
        <v>70</v>
      </c>
      <c r="K22" s="160">
        <v>3</v>
      </c>
      <c r="L22" s="170"/>
      <c r="M22" s="170"/>
      <c r="N22" s="12"/>
      <c r="O22" s="13"/>
    </row>
    <row r="23" spans="1:18" s="11" customFormat="1" ht="18" customHeight="1" x14ac:dyDescent="0.2">
      <c r="C23" s="35"/>
      <c r="D23" s="12"/>
      <c r="E23" s="12"/>
      <c r="F23" s="12"/>
      <c r="G23" s="12"/>
      <c r="H23" s="161" t="s">
        <v>196</v>
      </c>
      <c r="I23" s="161" t="s">
        <v>61</v>
      </c>
      <c r="J23" s="172" t="s">
        <v>212</v>
      </c>
      <c r="K23" s="160">
        <v>3</v>
      </c>
      <c r="L23" s="170"/>
      <c r="M23" s="170"/>
      <c r="N23" s="12"/>
      <c r="O23" s="13"/>
    </row>
    <row r="24" spans="1:18" s="11" customFormat="1" ht="18.75" customHeight="1" x14ac:dyDescent="0.25">
      <c r="A24" s="16" t="s">
        <v>16</v>
      </c>
      <c r="B24" s="16" t="s">
        <v>17</v>
      </c>
      <c r="C24" s="37"/>
      <c r="D24" s="17">
        <f>SUM(D25:D26)</f>
        <v>7</v>
      </c>
      <c r="E24" s="18"/>
      <c r="F24" s="12"/>
      <c r="G24" s="12"/>
      <c r="H24" s="173" t="s">
        <v>118</v>
      </c>
      <c r="I24" s="173" t="s">
        <v>119</v>
      </c>
      <c r="J24" s="174" t="s">
        <v>213</v>
      </c>
      <c r="K24" s="170">
        <v>3</v>
      </c>
      <c r="L24" s="175"/>
      <c r="M24" s="175"/>
      <c r="N24" s="12"/>
      <c r="O24" s="13"/>
    </row>
    <row r="25" spans="1:18" s="11" customFormat="1" ht="19.5" customHeight="1" x14ac:dyDescent="0.2">
      <c r="A25" s="2" t="str">
        <f>IF(ISBLANK(A48)=TRUE,"",A48)</f>
        <v>BIOL 101-101L</v>
      </c>
      <c r="B25" s="2" t="str">
        <f t="shared" ref="B25:F25" si="11">IF(ISBLANK(B48)=TRUE,"",B48)</f>
        <v>Biology Survey I and Lab (SGR 6)</v>
      </c>
      <c r="C25" s="2" t="str">
        <f t="shared" si="11"/>
        <v/>
      </c>
      <c r="D25" s="6">
        <f t="shared" si="11"/>
        <v>3</v>
      </c>
      <c r="E25" s="6" t="str">
        <f t="shared" si="11"/>
        <v/>
      </c>
      <c r="F25" s="6" t="str">
        <f t="shared" si="11"/>
        <v/>
      </c>
      <c r="G25" s="12"/>
      <c r="H25" s="161" t="s">
        <v>58</v>
      </c>
      <c r="I25" s="161" t="s">
        <v>62</v>
      </c>
      <c r="J25" s="172" t="s">
        <v>214</v>
      </c>
      <c r="K25" s="160">
        <v>3</v>
      </c>
      <c r="L25" s="170"/>
      <c r="M25" s="170"/>
      <c r="N25" s="12"/>
      <c r="O25" s="13"/>
    </row>
    <row r="26" spans="1:18" s="11" customFormat="1" ht="19.5" customHeight="1" x14ac:dyDescent="0.2">
      <c r="A26" s="2" t="str">
        <f>IF(ISBLANK(A57)=TRUE,"",A57)</f>
        <v>CHEM 106-106L</v>
      </c>
      <c r="B26" s="2" t="str">
        <f t="shared" ref="B26:F26" si="12">IF(ISBLANK(B57)=TRUE,"",B57)</f>
        <v>Chemistry Survey I and Lab (SGR 6)</v>
      </c>
      <c r="C26" s="2" t="str">
        <f t="shared" si="12"/>
        <v>MATH 101 or higher</v>
      </c>
      <c r="D26" s="6">
        <f t="shared" si="12"/>
        <v>4</v>
      </c>
      <c r="E26" s="6" t="str">
        <f t="shared" si="12"/>
        <v/>
      </c>
      <c r="F26" s="6" t="str">
        <f t="shared" si="12"/>
        <v/>
      </c>
      <c r="G26" s="12"/>
      <c r="H26" s="161" t="s">
        <v>56</v>
      </c>
      <c r="I26" s="161" t="s">
        <v>92</v>
      </c>
      <c r="J26" s="172" t="s">
        <v>215</v>
      </c>
      <c r="K26" s="160">
        <v>3</v>
      </c>
      <c r="L26" s="170"/>
      <c r="M26" s="170"/>
      <c r="N26" s="12"/>
      <c r="O26" s="13"/>
    </row>
    <row r="27" spans="1:18" s="11" customFormat="1" ht="19.5" customHeight="1" x14ac:dyDescent="0.2">
      <c r="C27" s="35"/>
      <c r="D27" s="12"/>
      <c r="E27" s="12"/>
      <c r="F27" s="12"/>
      <c r="G27" s="12"/>
      <c r="H27" s="161" t="s">
        <v>73</v>
      </c>
      <c r="I27" s="161" t="s">
        <v>63</v>
      </c>
      <c r="J27" s="172" t="s">
        <v>216</v>
      </c>
      <c r="K27" s="160">
        <v>3</v>
      </c>
      <c r="L27" s="170"/>
      <c r="M27" s="170"/>
      <c r="N27" s="12"/>
      <c r="O27" s="13"/>
    </row>
    <row r="28" spans="1:18" s="11" customFormat="1" ht="19.5" customHeight="1" thickBot="1" x14ac:dyDescent="0.25">
      <c r="A28" s="19" t="s">
        <v>3</v>
      </c>
      <c r="B28" s="15"/>
      <c r="C28" s="131" t="s">
        <v>69</v>
      </c>
      <c r="D28" s="131" t="s">
        <v>21</v>
      </c>
      <c r="E28" s="131" t="s">
        <v>20</v>
      </c>
      <c r="F28" s="131" t="s">
        <v>116</v>
      </c>
      <c r="G28" s="12"/>
      <c r="H28" s="161" t="s">
        <v>74</v>
      </c>
      <c r="I28" s="161" t="s">
        <v>64</v>
      </c>
      <c r="J28" s="172" t="s">
        <v>217</v>
      </c>
      <c r="K28" s="160">
        <v>3</v>
      </c>
      <c r="L28" s="170"/>
      <c r="M28" s="170"/>
      <c r="N28" s="12"/>
      <c r="O28" s="13"/>
    </row>
    <row r="29" spans="1:18" s="11" customFormat="1" ht="19.5" customHeight="1" x14ac:dyDescent="0.2">
      <c r="A29" s="20" t="s">
        <v>6</v>
      </c>
      <c r="B29" s="20" t="s">
        <v>33</v>
      </c>
      <c r="C29" s="38"/>
      <c r="D29" s="21">
        <v>2</v>
      </c>
      <c r="E29" s="22"/>
      <c r="F29" s="23"/>
      <c r="G29" s="12"/>
      <c r="H29" s="161" t="s">
        <v>75</v>
      </c>
      <c r="I29" s="161" t="s">
        <v>65</v>
      </c>
      <c r="J29" s="172" t="s">
        <v>71</v>
      </c>
      <c r="K29" s="160">
        <v>3</v>
      </c>
      <c r="L29" s="170"/>
      <c r="M29" s="170"/>
      <c r="N29" s="12"/>
      <c r="O29" s="13"/>
    </row>
    <row r="30" spans="1:18" s="11" customFormat="1" ht="19.5" customHeight="1" x14ac:dyDescent="0.2">
      <c r="A30" s="24" t="str">
        <f>IF(ISBLANK(A47)=TRUE,"",A47)</f>
        <v>AGED 109</v>
      </c>
      <c r="B30" s="24" t="str">
        <f t="shared" ref="B30:F30" si="13">IF(ISBLANK(B47)=TRUE,"",B47)</f>
        <v>First Year Seminar</v>
      </c>
      <c r="C30" s="24" t="str">
        <f t="shared" si="13"/>
        <v>MCOM 109 also accepted</v>
      </c>
      <c r="D30" s="25">
        <f t="shared" si="13"/>
        <v>2</v>
      </c>
      <c r="E30" s="25" t="str">
        <f t="shared" si="13"/>
        <v/>
      </c>
      <c r="F30" s="25" t="str">
        <f t="shared" si="13"/>
        <v/>
      </c>
      <c r="G30" s="12"/>
      <c r="H30" s="161" t="s">
        <v>197</v>
      </c>
      <c r="I30" s="161" t="s">
        <v>93</v>
      </c>
      <c r="J30" s="172" t="s">
        <v>218</v>
      </c>
      <c r="K30" s="160">
        <v>3</v>
      </c>
      <c r="L30" s="170"/>
      <c r="M30" s="171"/>
      <c r="N30" s="12"/>
      <c r="O30" s="13"/>
    </row>
    <row r="31" spans="1:18" s="11" customFormat="1" ht="18" customHeight="1" x14ac:dyDescent="0.2">
      <c r="A31" s="26"/>
      <c r="B31" s="26"/>
      <c r="C31" s="39"/>
      <c r="D31" s="23"/>
      <c r="E31" s="23"/>
      <c r="F31" s="23"/>
      <c r="G31" s="12"/>
      <c r="H31" s="161" t="s">
        <v>141</v>
      </c>
      <c r="I31" s="161" t="s">
        <v>142</v>
      </c>
      <c r="J31" s="172" t="s">
        <v>219</v>
      </c>
      <c r="K31" s="160">
        <v>4</v>
      </c>
      <c r="L31" s="170"/>
      <c r="M31" s="171"/>
      <c r="N31" s="12"/>
      <c r="O31" s="13"/>
    </row>
    <row r="32" spans="1:18" s="11" customFormat="1" ht="22.5" customHeight="1" x14ac:dyDescent="0.2">
      <c r="A32" s="20" t="s">
        <v>7</v>
      </c>
      <c r="B32" s="20" t="s">
        <v>18</v>
      </c>
      <c r="C32" s="38"/>
      <c r="D32" s="21">
        <v>3</v>
      </c>
      <c r="E32" s="22"/>
      <c r="F32" s="23"/>
      <c r="G32" s="12"/>
      <c r="H32" s="161" t="s">
        <v>55</v>
      </c>
      <c r="I32" s="176" t="s">
        <v>66</v>
      </c>
      <c r="J32" s="172" t="s">
        <v>220</v>
      </c>
      <c r="K32" s="160">
        <v>3</v>
      </c>
      <c r="L32" s="170"/>
      <c r="M32" s="171"/>
      <c r="N32" s="12"/>
      <c r="O32" s="13"/>
      <c r="R32" s="45"/>
    </row>
    <row r="33" spans="1:23" s="11" customFormat="1" ht="24" customHeight="1" x14ac:dyDescent="0.2">
      <c r="A33" s="24" t="str">
        <f>IF(ISBLANK(H57)=TRUE,"",H57)</f>
        <v>IGR #2</v>
      </c>
      <c r="B33" s="24" t="str">
        <f t="shared" ref="B33:F33" si="14">IF(ISBLANK(I57)=TRUE,"",I57)</f>
        <v>Cultural Awareness/Responsibility</v>
      </c>
      <c r="C33" s="24" t="str">
        <f t="shared" si="14"/>
        <v/>
      </c>
      <c r="D33" s="25">
        <f t="shared" si="14"/>
        <v>3</v>
      </c>
      <c r="E33" s="25" t="str">
        <f t="shared" si="14"/>
        <v/>
      </c>
      <c r="F33" s="25" t="str">
        <f t="shared" si="14"/>
        <v/>
      </c>
      <c r="G33" s="12"/>
      <c r="H33" s="161" t="s">
        <v>60</v>
      </c>
      <c r="I33" s="176" t="s">
        <v>68</v>
      </c>
      <c r="J33" s="172" t="s">
        <v>72</v>
      </c>
      <c r="K33" s="160">
        <v>3</v>
      </c>
      <c r="L33" s="170"/>
      <c r="M33" s="171"/>
      <c r="N33" s="12"/>
      <c r="O33" s="13"/>
    </row>
    <row r="34" spans="1:23" s="11" customFormat="1" ht="18" customHeight="1" x14ac:dyDescent="0.2">
      <c r="A34" s="26"/>
      <c r="B34" s="26"/>
      <c r="C34" s="39"/>
      <c r="D34" s="23"/>
      <c r="E34" s="23"/>
      <c r="F34" s="23"/>
      <c r="G34" s="12"/>
      <c r="N34" s="12"/>
      <c r="O34" s="13"/>
    </row>
    <row r="35" spans="1:23" s="11" customFormat="1" ht="19.5" customHeight="1" x14ac:dyDescent="0.2">
      <c r="A35" s="20" t="s">
        <v>19</v>
      </c>
      <c r="B35" s="20"/>
      <c r="C35" s="38"/>
      <c r="D35" s="21">
        <v>3</v>
      </c>
      <c r="E35" s="22"/>
      <c r="F35" s="23"/>
      <c r="G35" s="12"/>
      <c r="H35" s="127" t="s">
        <v>121</v>
      </c>
      <c r="I35" s="190" t="s">
        <v>221</v>
      </c>
      <c r="J35" s="145" t="s">
        <v>120</v>
      </c>
      <c r="K35" s="128">
        <v>45</v>
      </c>
      <c r="L35" s="126"/>
      <c r="M35" s="126"/>
      <c r="N35" s="12"/>
      <c r="O35" s="13"/>
      <c r="Q35" s="8"/>
      <c r="R35" s="8"/>
      <c r="S35" s="8"/>
      <c r="T35" s="8"/>
      <c r="U35" s="8"/>
      <c r="V35" s="8"/>
      <c r="W35" s="8"/>
    </row>
    <row r="36" spans="1:23" s="11" customFormat="1" ht="19.5" customHeight="1" x14ac:dyDescent="0.2">
      <c r="A36" s="31" t="s">
        <v>146</v>
      </c>
      <c r="B36" s="31" t="s">
        <v>147</v>
      </c>
      <c r="C36" s="40"/>
      <c r="D36" s="32">
        <v>3</v>
      </c>
      <c r="E36" s="32"/>
      <c r="F36" s="32"/>
      <c r="G36" s="12"/>
      <c r="H36" s="8"/>
      <c r="I36" s="8"/>
      <c r="L36" s="27"/>
      <c r="M36" s="27"/>
      <c r="N36" s="12"/>
      <c r="O36" s="13"/>
      <c r="Q36" s="8"/>
      <c r="R36" s="8"/>
      <c r="S36" s="8"/>
      <c r="T36" s="8"/>
      <c r="U36" s="8"/>
      <c r="V36" s="8"/>
      <c r="W36" s="8"/>
    </row>
    <row r="37" spans="1:23" s="11" customFormat="1" ht="13.5" customHeight="1" x14ac:dyDescent="0.2">
      <c r="A37" s="26"/>
      <c r="B37" s="26"/>
      <c r="C37" s="39"/>
      <c r="D37" s="23"/>
      <c r="E37" s="23"/>
      <c r="F37" s="23"/>
      <c r="G37" s="12"/>
      <c r="H37" s="41"/>
      <c r="I37" s="3" t="s">
        <v>22</v>
      </c>
      <c r="J37" s="125" t="s">
        <v>202</v>
      </c>
      <c r="K37" s="188">
        <f>D6+D10+D13+D17+D21+D24+D29+D32+D38+K19+K21+K35</f>
        <v>120</v>
      </c>
      <c r="L37" s="27"/>
      <c r="M37" s="27"/>
      <c r="N37" s="12"/>
      <c r="O37" s="13"/>
      <c r="Q37" s="8"/>
      <c r="R37" s="8"/>
      <c r="S37" s="8"/>
      <c r="T37" s="8"/>
      <c r="U37" s="8"/>
      <c r="V37" s="8"/>
      <c r="W37" s="8"/>
    </row>
    <row r="38" spans="1:23" s="11" customFormat="1" ht="15.75" customHeight="1" x14ac:dyDescent="0.2">
      <c r="A38" s="20" t="s">
        <v>43</v>
      </c>
      <c r="B38" s="20"/>
      <c r="C38" s="38"/>
      <c r="D38" s="21">
        <v>3</v>
      </c>
      <c r="E38" s="22"/>
      <c r="F38" s="23"/>
      <c r="G38" s="12"/>
      <c r="H38" s="8"/>
      <c r="I38" s="4" t="s">
        <v>23</v>
      </c>
      <c r="J38" s="8"/>
      <c r="K38" s="27"/>
      <c r="L38" s="27"/>
      <c r="M38" s="27"/>
      <c r="N38" s="12"/>
      <c r="O38" s="13"/>
      <c r="Q38" s="33"/>
      <c r="R38" s="33"/>
      <c r="S38" s="33"/>
      <c r="T38" s="33"/>
      <c r="U38" s="33"/>
      <c r="V38" s="33"/>
      <c r="W38" s="33"/>
    </row>
    <row r="39" spans="1:23" ht="27.75" customHeight="1" x14ac:dyDescent="0.2">
      <c r="A39" s="217" t="s">
        <v>207</v>
      </c>
      <c r="B39" s="218"/>
      <c r="C39" s="219"/>
      <c r="D39" s="94">
        <v>3</v>
      </c>
      <c r="E39" s="141"/>
      <c r="F39" s="141"/>
      <c r="G39" s="1"/>
      <c r="H39" s="41"/>
      <c r="I39" s="5" t="s">
        <v>24</v>
      </c>
    </row>
    <row r="40" spans="1:23" ht="27.75" customHeight="1" x14ac:dyDescent="0.2">
      <c r="A40" s="185"/>
      <c r="B40" s="185"/>
      <c r="C40" s="185"/>
      <c r="D40" s="186"/>
      <c r="E40" s="187"/>
      <c r="F40" s="187"/>
      <c r="G40" s="1"/>
      <c r="H40" s="41"/>
      <c r="I40" s="41"/>
    </row>
    <row r="41" spans="1:23" ht="15.75" x14ac:dyDescent="0.25">
      <c r="A41" s="229" t="s">
        <v>2</v>
      </c>
      <c r="B41" s="229"/>
      <c r="C41" s="229"/>
      <c r="D41" s="229"/>
      <c r="E41" s="229"/>
      <c r="F41" s="229"/>
      <c r="G41" s="229"/>
      <c r="H41" s="229"/>
      <c r="I41" s="229"/>
      <c r="J41" s="229"/>
      <c r="K41" s="229"/>
      <c r="L41" s="229"/>
      <c r="M41" s="229"/>
      <c r="N41" s="1"/>
    </row>
    <row r="42" spans="1:23" ht="21.95" customHeight="1" x14ac:dyDescent="0.25">
      <c r="A42" s="228" t="s">
        <v>200</v>
      </c>
      <c r="B42" s="228"/>
      <c r="C42" s="228"/>
      <c r="D42" s="228"/>
      <c r="E42" s="228"/>
      <c r="F42" s="228"/>
      <c r="G42" s="228"/>
      <c r="H42" s="228"/>
      <c r="I42" s="228"/>
      <c r="J42" s="228"/>
      <c r="K42" s="228"/>
      <c r="L42" s="228"/>
      <c r="M42" s="228"/>
      <c r="N42" s="1"/>
      <c r="O42" s="8"/>
    </row>
    <row r="43" spans="1:23" ht="21.95" customHeight="1" x14ac:dyDescent="0.25">
      <c r="A43" s="135" t="s">
        <v>0</v>
      </c>
      <c r="B43" s="136"/>
      <c r="C43" s="230" t="s">
        <v>114</v>
      </c>
      <c r="D43" s="230"/>
      <c r="E43" s="230"/>
      <c r="F43" s="230"/>
      <c r="G43" s="230"/>
      <c r="H43" s="230"/>
      <c r="I43" s="230"/>
      <c r="J43" s="133"/>
      <c r="K43" s="144"/>
      <c r="L43" s="144"/>
      <c r="M43" s="144"/>
      <c r="N43" s="1"/>
    </row>
    <row r="44" spans="1:23" ht="21.95" customHeight="1" x14ac:dyDescent="0.25">
      <c r="A44" s="137" t="s">
        <v>115</v>
      </c>
      <c r="B44" s="138"/>
      <c r="C44" s="134"/>
      <c r="D44" s="134"/>
      <c r="E44" s="134"/>
      <c r="F44" s="134"/>
      <c r="G44" s="134"/>
      <c r="H44" s="134"/>
      <c r="I44" s="134"/>
      <c r="J44" s="133"/>
      <c r="K44" s="144"/>
      <c r="L44" s="144"/>
      <c r="M44" s="144"/>
      <c r="N44" s="1"/>
    </row>
    <row r="45" spans="1:23" ht="21.95" customHeight="1" x14ac:dyDescent="0.2">
      <c r="A45" s="42"/>
      <c r="B45" s="41"/>
      <c r="C45" s="41"/>
      <c r="D45" s="1"/>
      <c r="E45" s="43"/>
      <c r="F45" s="1"/>
      <c r="G45" s="41"/>
      <c r="H45" s="41"/>
      <c r="I45" s="41"/>
      <c r="J45" s="41"/>
      <c r="K45" s="1"/>
      <c r="L45" s="1"/>
      <c r="M45" s="1"/>
    </row>
    <row r="46" spans="1:23" ht="21.95" customHeight="1" x14ac:dyDescent="0.2">
      <c r="A46" s="48" t="s">
        <v>44</v>
      </c>
      <c r="B46" s="46"/>
      <c r="C46" s="48" t="s">
        <v>53</v>
      </c>
      <c r="D46" s="142" t="s">
        <v>21</v>
      </c>
      <c r="E46" s="142" t="s">
        <v>20</v>
      </c>
      <c r="F46" s="142" t="s">
        <v>116</v>
      </c>
      <c r="G46" s="78"/>
      <c r="H46" s="48" t="s">
        <v>45</v>
      </c>
      <c r="I46" s="48"/>
      <c r="J46" s="48" t="s">
        <v>53</v>
      </c>
      <c r="K46" s="142" t="s">
        <v>21</v>
      </c>
      <c r="L46" s="142" t="s">
        <v>20</v>
      </c>
      <c r="M46" s="142" t="s">
        <v>116</v>
      </c>
      <c r="O46" s="44"/>
      <c r="P46" s="41"/>
    </row>
    <row r="47" spans="1:23" ht="21.95" customHeight="1" x14ac:dyDescent="0.2">
      <c r="A47" s="60" t="s">
        <v>95</v>
      </c>
      <c r="B47" s="201" t="s">
        <v>33</v>
      </c>
      <c r="C47" s="80" t="s">
        <v>143</v>
      </c>
      <c r="D47" s="61">
        <v>2</v>
      </c>
      <c r="E47" s="61"/>
      <c r="F47" s="63"/>
      <c r="G47" s="59"/>
      <c r="H47" s="101" t="s">
        <v>29</v>
      </c>
      <c r="I47" s="202" t="s">
        <v>100</v>
      </c>
      <c r="J47" s="102"/>
      <c r="K47" s="103">
        <v>3</v>
      </c>
      <c r="L47" s="103"/>
      <c r="M47" s="103"/>
    </row>
    <row r="48" spans="1:23" ht="21.95" customHeight="1" x14ac:dyDescent="0.2">
      <c r="A48" s="98" t="s">
        <v>36</v>
      </c>
      <c r="B48" s="201" t="s">
        <v>103</v>
      </c>
      <c r="C48" s="99"/>
      <c r="D48" s="100">
        <v>3</v>
      </c>
      <c r="E48" s="61"/>
      <c r="F48" s="63"/>
      <c r="G48" s="75"/>
      <c r="H48" s="104" t="s">
        <v>37</v>
      </c>
      <c r="I48" s="210" t="s">
        <v>38</v>
      </c>
      <c r="J48" s="105" t="s">
        <v>98</v>
      </c>
      <c r="K48" s="106">
        <v>3</v>
      </c>
      <c r="L48" s="103"/>
      <c r="M48" s="103"/>
    </row>
    <row r="49" spans="1:14" ht="21.95" customHeight="1" x14ac:dyDescent="0.2">
      <c r="A49" s="101" t="s">
        <v>28</v>
      </c>
      <c r="B49" s="202" t="s">
        <v>102</v>
      </c>
      <c r="C49" s="102"/>
      <c r="D49" s="103">
        <v>3</v>
      </c>
      <c r="E49" s="61"/>
      <c r="F49" s="63"/>
      <c r="G49" s="75"/>
      <c r="H49" s="107" t="s">
        <v>41</v>
      </c>
      <c r="I49" s="205" t="s">
        <v>223</v>
      </c>
      <c r="J49" s="108"/>
      <c r="K49" s="109">
        <v>3</v>
      </c>
      <c r="L49" s="103"/>
      <c r="M49" s="103"/>
    </row>
    <row r="50" spans="1:14" ht="21.95" customHeight="1" x14ac:dyDescent="0.2">
      <c r="A50" s="101" t="s">
        <v>30</v>
      </c>
      <c r="B50" s="202" t="s">
        <v>105</v>
      </c>
      <c r="C50" s="102"/>
      <c r="D50" s="103">
        <v>3</v>
      </c>
      <c r="E50" s="61"/>
      <c r="F50" s="63"/>
      <c r="G50" s="59"/>
      <c r="H50" s="101" t="s">
        <v>34</v>
      </c>
      <c r="I50" s="205" t="s">
        <v>109</v>
      </c>
      <c r="J50" s="102" t="s">
        <v>199</v>
      </c>
      <c r="K50" s="103">
        <v>3</v>
      </c>
      <c r="L50" s="103"/>
      <c r="M50" s="103"/>
    </row>
    <row r="51" spans="1:14" ht="21.95" customHeight="1" x14ac:dyDescent="0.2">
      <c r="A51" s="101" t="s">
        <v>40</v>
      </c>
      <c r="B51" s="202" t="s">
        <v>222</v>
      </c>
      <c r="C51" s="102"/>
      <c r="D51" s="103">
        <v>4</v>
      </c>
      <c r="E51" s="61"/>
      <c r="F51" s="63"/>
      <c r="G51" s="59"/>
      <c r="H51" s="101"/>
      <c r="I51" s="202" t="s">
        <v>96</v>
      </c>
      <c r="J51" s="102"/>
      <c r="K51" s="103">
        <v>4</v>
      </c>
      <c r="L51" s="103"/>
      <c r="M51" s="103"/>
    </row>
    <row r="52" spans="1:14" ht="21.95" customHeight="1" x14ac:dyDescent="0.2">
      <c r="A52" s="64"/>
      <c r="B52" s="203"/>
      <c r="C52" s="81"/>
      <c r="D52" s="65">
        <f>SUM(D47:D51)</f>
        <v>15</v>
      </c>
      <c r="E52" s="192"/>
      <c r="F52" s="191"/>
      <c r="G52" s="59"/>
      <c r="H52" s="59"/>
      <c r="I52" s="211"/>
      <c r="J52" s="82"/>
      <c r="K52" s="65">
        <f>SUM(K47:K51)</f>
        <v>16</v>
      </c>
      <c r="L52" s="193"/>
      <c r="M52" s="194"/>
      <c r="N52" s="1"/>
    </row>
    <row r="53" spans="1:14" ht="21.95" customHeight="1" x14ac:dyDescent="0.2">
      <c r="A53" s="67"/>
      <c r="B53" s="204"/>
      <c r="C53" s="82"/>
      <c r="D53" s="68"/>
      <c r="E53" s="66"/>
      <c r="F53" s="66"/>
      <c r="G53" s="59"/>
      <c r="H53" s="59"/>
      <c r="I53" s="211"/>
      <c r="J53" s="82"/>
      <c r="K53" s="66"/>
      <c r="L53" s="196"/>
      <c r="M53" s="196"/>
      <c r="N53" s="1"/>
    </row>
    <row r="54" spans="1:14" ht="21.95" customHeight="1" x14ac:dyDescent="0.2">
      <c r="A54" s="69" t="s">
        <v>46</v>
      </c>
      <c r="B54" s="201"/>
      <c r="C54" s="83"/>
      <c r="D54" s="70"/>
      <c r="E54" s="70"/>
      <c r="F54" s="70"/>
      <c r="G54" s="71"/>
      <c r="H54" s="69" t="s">
        <v>47</v>
      </c>
      <c r="I54" s="201"/>
      <c r="J54" s="83"/>
      <c r="K54" s="70"/>
      <c r="L54" s="195"/>
      <c r="M54" s="195"/>
      <c r="N54" s="1"/>
    </row>
    <row r="55" spans="1:14" ht="21.95" customHeight="1" x14ac:dyDescent="0.2">
      <c r="A55" s="101" t="s">
        <v>107</v>
      </c>
      <c r="B55" s="205" t="s">
        <v>111</v>
      </c>
      <c r="C55" s="102"/>
      <c r="D55" s="109">
        <v>2</v>
      </c>
      <c r="E55" s="61"/>
      <c r="F55" s="63"/>
      <c r="G55" s="59"/>
      <c r="H55" s="101" t="s">
        <v>30</v>
      </c>
      <c r="I55" s="202" t="s">
        <v>205</v>
      </c>
      <c r="J55" s="102"/>
      <c r="K55" s="103">
        <v>3</v>
      </c>
      <c r="L55" s="103"/>
      <c r="M55" s="103"/>
    </row>
    <row r="56" spans="1:14" ht="21.95" customHeight="1" x14ac:dyDescent="0.2">
      <c r="A56" s="46" t="s">
        <v>31</v>
      </c>
      <c r="B56" s="206" t="s">
        <v>101</v>
      </c>
      <c r="C56" s="91" t="s">
        <v>29</v>
      </c>
      <c r="D56" s="92">
        <v>3</v>
      </c>
      <c r="E56" s="61"/>
      <c r="F56" s="63"/>
      <c r="G56" s="71"/>
      <c r="H56" s="101" t="s">
        <v>108</v>
      </c>
      <c r="I56" s="202" t="s">
        <v>110</v>
      </c>
      <c r="J56" s="102"/>
      <c r="K56" s="103">
        <v>3</v>
      </c>
      <c r="L56" s="103"/>
      <c r="M56" s="103"/>
    </row>
    <row r="57" spans="1:14" ht="21.95" customHeight="1" x14ac:dyDescent="0.2">
      <c r="A57" s="110" t="s">
        <v>42</v>
      </c>
      <c r="B57" s="207" t="s">
        <v>104</v>
      </c>
      <c r="C57" s="84" t="s">
        <v>198</v>
      </c>
      <c r="D57" s="111">
        <v>4</v>
      </c>
      <c r="E57" s="61"/>
      <c r="F57" s="63"/>
      <c r="G57" s="71"/>
      <c r="H57" s="72" t="s">
        <v>76</v>
      </c>
      <c r="I57" s="198" t="s">
        <v>18</v>
      </c>
      <c r="J57" s="93"/>
      <c r="K57" s="86">
        <v>3</v>
      </c>
      <c r="L57" s="103"/>
      <c r="M57" s="103"/>
    </row>
    <row r="58" spans="1:14" ht="21.95" customHeight="1" x14ac:dyDescent="0.2">
      <c r="A58" s="72" t="s">
        <v>81</v>
      </c>
      <c r="B58" s="198" t="s">
        <v>82</v>
      </c>
      <c r="C58" s="112"/>
      <c r="D58" s="113">
        <v>3</v>
      </c>
      <c r="E58" s="61"/>
      <c r="F58" s="63"/>
      <c r="G58" s="59"/>
      <c r="H58" s="60" t="s">
        <v>83</v>
      </c>
      <c r="I58" s="201" t="s">
        <v>84</v>
      </c>
      <c r="J58" s="80"/>
      <c r="K58" s="61">
        <v>3</v>
      </c>
      <c r="L58" s="103"/>
      <c r="M58" s="103"/>
    </row>
    <row r="59" spans="1:14" ht="21.95" customHeight="1" x14ac:dyDescent="0.2">
      <c r="A59" s="101" t="s">
        <v>79</v>
      </c>
      <c r="B59" s="205" t="s">
        <v>208</v>
      </c>
      <c r="C59" s="102"/>
      <c r="D59" s="103">
        <v>3</v>
      </c>
      <c r="E59" s="61"/>
      <c r="F59" s="63"/>
      <c r="G59" s="59"/>
      <c r="H59" s="72" t="s">
        <v>203</v>
      </c>
      <c r="I59" s="198" t="s">
        <v>204</v>
      </c>
      <c r="J59" s="93" t="s">
        <v>117</v>
      </c>
      <c r="K59" s="86">
        <v>3</v>
      </c>
      <c r="L59" s="103"/>
      <c r="M59" s="103"/>
    </row>
    <row r="60" spans="1:14" ht="21.95" customHeight="1" x14ac:dyDescent="0.2">
      <c r="A60" s="59"/>
      <c r="B60" s="208"/>
      <c r="C60" s="84"/>
      <c r="D60" s="65">
        <f>SUM(D55:D59)</f>
        <v>15</v>
      </c>
      <c r="E60" s="192"/>
      <c r="F60" s="191"/>
      <c r="G60" s="73"/>
      <c r="H60" s="64"/>
      <c r="I60" s="203"/>
      <c r="J60" s="81"/>
      <c r="K60" s="65">
        <f>SUM(K55:K59)</f>
        <v>15</v>
      </c>
      <c r="L60" s="197"/>
      <c r="M60" s="194"/>
      <c r="N60" s="1"/>
    </row>
    <row r="61" spans="1:14" ht="21.95" customHeight="1" x14ac:dyDescent="0.2">
      <c r="A61" s="59"/>
      <c r="B61" s="208"/>
      <c r="C61" s="82"/>
      <c r="D61" s="66"/>
      <c r="E61" s="66"/>
      <c r="F61" s="66"/>
      <c r="G61" s="59"/>
      <c r="H61" s="67"/>
      <c r="I61" s="204"/>
      <c r="J61" s="82"/>
      <c r="K61" s="68"/>
      <c r="L61" s="196"/>
      <c r="M61" s="196"/>
      <c r="N61" s="1"/>
    </row>
    <row r="62" spans="1:14" ht="21.95" customHeight="1" x14ac:dyDescent="0.2">
      <c r="A62" s="69" t="s">
        <v>48</v>
      </c>
      <c r="B62" s="201"/>
      <c r="C62" s="83"/>
      <c r="D62" s="70"/>
      <c r="E62" s="70"/>
      <c r="F62" s="70"/>
      <c r="G62" s="71"/>
      <c r="H62" s="74" t="s">
        <v>49</v>
      </c>
      <c r="I62" s="201"/>
      <c r="J62" s="83"/>
      <c r="K62" s="70"/>
      <c r="L62" s="195"/>
      <c r="M62" s="195"/>
      <c r="N62" s="1"/>
    </row>
    <row r="63" spans="1:14" ht="21.95" customHeight="1" x14ac:dyDescent="0.2">
      <c r="A63" s="72" t="s">
        <v>87</v>
      </c>
      <c r="B63" s="182" t="s">
        <v>88</v>
      </c>
      <c r="C63" s="93"/>
      <c r="D63" s="86">
        <v>2</v>
      </c>
      <c r="E63" s="61"/>
      <c r="F63" s="63"/>
      <c r="G63" s="59"/>
      <c r="H63" s="146" t="s">
        <v>209</v>
      </c>
      <c r="I63" s="146" t="s">
        <v>210</v>
      </c>
      <c r="J63" s="88"/>
      <c r="K63" s="89">
        <v>2</v>
      </c>
      <c r="L63" s="103"/>
      <c r="M63" s="103"/>
    </row>
    <row r="64" spans="1:14" ht="21.95" customHeight="1" x14ac:dyDescent="0.2">
      <c r="A64" s="146" t="s">
        <v>99</v>
      </c>
      <c r="B64" s="209" t="s">
        <v>106</v>
      </c>
      <c r="C64" s="88"/>
      <c r="D64" s="89">
        <v>3</v>
      </c>
      <c r="E64" s="61"/>
      <c r="F64" s="63"/>
      <c r="G64" s="59"/>
      <c r="H64" s="114"/>
      <c r="I64" s="181" t="s">
        <v>96</v>
      </c>
      <c r="J64" s="115"/>
      <c r="K64" s="116">
        <v>10</v>
      </c>
      <c r="L64" s="103"/>
      <c r="M64" s="103"/>
    </row>
    <row r="65" spans="1:14" ht="21.95" customHeight="1" x14ac:dyDescent="0.2">
      <c r="A65" s="72" t="s">
        <v>91</v>
      </c>
      <c r="B65" s="182" t="s">
        <v>211</v>
      </c>
      <c r="C65" s="180" t="s">
        <v>195</v>
      </c>
      <c r="D65" s="86">
        <v>1</v>
      </c>
      <c r="E65" s="61"/>
      <c r="F65" s="63"/>
      <c r="G65" s="59"/>
      <c r="H65" s="101" t="s">
        <v>108</v>
      </c>
      <c r="I65" s="202" t="s">
        <v>110</v>
      </c>
      <c r="J65" s="102"/>
      <c r="K65" s="103">
        <v>3</v>
      </c>
      <c r="L65" s="103"/>
      <c r="M65" s="103"/>
    </row>
    <row r="66" spans="1:14" ht="21.95" customHeight="1" x14ac:dyDescent="0.2">
      <c r="A66" s="72" t="s">
        <v>122</v>
      </c>
      <c r="B66" s="198" t="s">
        <v>89</v>
      </c>
      <c r="C66" s="90" t="s">
        <v>90</v>
      </c>
      <c r="D66" s="86">
        <v>3</v>
      </c>
      <c r="E66" s="61"/>
      <c r="F66" s="63"/>
      <c r="G66" s="59"/>
      <c r="H66" s="72"/>
      <c r="I66" s="72"/>
      <c r="J66" s="93"/>
      <c r="K66" s="86"/>
      <c r="L66" s="103"/>
      <c r="M66" s="103"/>
    </row>
    <row r="67" spans="1:14" ht="21.95" customHeight="1" x14ac:dyDescent="0.2">
      <c r="A67" s="72"/>
      <c r="B67" s="198" t="s">
        <v>96</v>
      </c>
      <c r="C67" s="93"/>
      <c r="D67" s="86">
        <v>5</v>
      </c>
      <c r="E67" s="61"/>
      <c r="F67" s="63"/>
      <c r="G67" s="75"/>
      <c r="H67" s="46"/>
      <c r="I67" s="46"/>
      <c r="J67" s="117"/>
      <c r="K67" s="124"/>
      <c r="L67" s="103"/>
      <c r="M67" s="103"/>
    </row>
    <row r="68" spans="1:14" ht="21.95" customHeight="1" x14ac:dyDescent="0.2">
      <c r="A68" s="200"/>
      <c r="B68" s="200"/>
      <c r="C68" s="199"/>
      <c r="D68" s="65">
        <f>SUM(D63:D67)</f>
        <v>14</v>
      </c>
      <c r="E68" s="192"/>
      <c r="F68" s="191"/>
      <c r="G68" s="59"/>
      <c r="H68" s="64"/>
      <c r="I68" s="64"/>
      <c r="J68" s="81"/>
      <c r="K68" s="65">
        <f>SUM(K63:K67)</f>
        <v>15</v>
      </c>
      <c r="L68" s="193"/>
      <c r="M68" s="194"/>
      <c r="N68" s="1"/>
    </row>
    <row r="69" spans="1:14" ht="21.95" customHeight="1" x14ac:dyDescent="0.2">
      <c r="A69" s="59"/>
      <c r="B69" s="76"/>
      <c r="C69" s="82"/>
      <c r="D69" s="66"/>
      <c r="E69" s="66"/>
      <c r="F69" s="66"/>
      <c r="G69" s="59"/>
      <c r="H69" s="59"/>
      <c r="I69" s="59"/>
      <c r="J69" s="82"/>
      <c r="K69" s="66"/>
      <c r="L69" s="196"/>
      <c r="M69" s="196"/>
    </row>
    <row r="70" spans="1:14" ht="21.95" customHeight="1" x14ac:dyDescent="0.2">
      <c r="A70" s="69" t="s">
        <v>50</v>
      </c>
      <c r="B70" s="60"/>
      <c r="C70" s="83"/>
      <c r="D70" s="70"/>
      <c r="E70" s="70"/>
      <c r="F70" s="70"/>
      <c r="G70" s="71"/>
      <c r="H70" s="69" t="s">
        <v>51</v>
      </c>
      <c r="I70" s="60"/>
      <c r="J70" s="83"/>
      <c r="K70" s="70"/>
      <c r="L70" s="195"/>
      <c r="M70" s="195"/>
      <c r="N70" s="1"/>
    </row>
    <row r="71" spans="1:14" ht="21.95" customHeight="1" x14ac:dyDescent="0.2">
      <c r="A71" s="72" t="s">
        <v>85</v>
      </c>
      <c r="B71" s="72" t="s">
        <v>86</v>
      </c>
      <c r="C71" s="93"/>
      <c r="D71" s="86">
        <v>1</v>
      </c>
      <c r="E71" s="61"/>
      <c r="F71" s="63"/>
      <c r="G71" s="59"/>
      <c r="H71" s="72"/>
      <c r="I71" s="72" t="s">
        <v>96</v>
      </c>
      <c r="J71" s="93"/>
      <c r="K71" s="86">
        <v>12</v>
      </c>
      <c r="L71" s="103"/>
      <c r="M71" s="103"/>
    </row>
    <row r="72" spans="1:14" ht="21.95" customHeight="1" x14ac:dyDescent="0.2">
      <c r="A72" s="214" t="s">
        <v>206</v>
      </c>
      <c r="B72" s="215"/>
      <c r="C72" s="216"/>
      <c r="D72" s="89">
        <v>3</v>
      </c>
      <c r="E72" s="61"/>
      <c r="F72" s="63"/>
      <c r="G72" s="59"/>
      <c r="H72" s="87" t="s">
        <v>78</v>
      </c>
      <c r="I72" s="87" t="s">
        <v>113</v>
      </c>
      <c r="J72" s="88" t="s">
        <v>144</v>
      </c>
      <c r="K72" s="89">
        <v>3</v>
      </c>
      <c r="L72" s="103"/>
      <c r="M72" s="103"/>
    </row>
    <row r="73" spans="1:14" ht="21.95" customHeight="1" x14ac:dyDescent="0.2">
      <c r="A73" s="114"/>
      <c r="B73" s="114" t="s">
        <v>97</v>
      </c>
      <c r="C73" s="115" t="s">
        <v>57</v>
      </c>
      <c r="D73" s="116">
        <v>3</v>
      </c>
      <c r="E73" s="61"/>
      <c r="F73" s="63"/>
      <c r="G73" s="59"/>
      <c r="H73" s="114"/>
      <c r="I73" s="114"/>
      <c r="J73" s="115"/>
      <c r="K73" s="116"/>
      <c r="L73" s="103"/>
      <c r="M73" s="103"/>
    </row>
    <row r="74" spans="1:14" ht="21.95" customHeight="1" x14ac:dyDescent="0.2">
      <c r="A74" s="72"/>
      <c r="B74" s="72" t="s">
        <v>96</v>
      </c>
      <c r="C74" s="93"/>
      <c r="D74" s="86">
        <v>8</v>
      </c>
      <c r="E74" s="61"/>
      <c r="F74" s="63"/>
      <c r="G74" s="59"/>
      <c r="H74" s="87"/>
      <c r="I74" s="87"/>
      <c r="J74" s="88"/>
      <c r="K74" s="89"/>
      <c r="L74" s="103"/>
      <c r="M74" s="103"/>
    </row>
    <row r="75" spans="1:14" ht="21.95" customHeight="1" x14ac:dyDescent="0.2">
      <c r="A75" s="60"/>
      <c r="B75" s="60"/>
      <c r="C75" s="118"/>
      <c r="D75" s="119"/>
      <c r="E75" s="61"/>
      <c r="F75" s="63"/>
      <c r="G75" s="59"/>
      <c r="H75" s="60"/>
      <c r="I75" s="62"/>
      <c r="J75" s="60"/>
      <c r="K75" s="61"/>
      <c r="L75" s="103"/>
      <c r="M75" s="103"/>
    </row>
    <row r="76" spans="1:14" ht="21.95" customHeight="1" x14ac:dyDescent="0.2">
      <c r="A76" s="47"/>
      <c r="B76" s="58"/>
      <c r="C76" s="47"/>
      <c r="D76" s="52">
        <f>SUM(D71:D75)</f>
        <v>15</v>
      </c>
      <c r="E76" s="53"/>
      <c r="F76" s="54"/>
      <c r="G76" s="50"/>
      <c r="H76" s="79"/>
      <c r="I76" s="51"/>
      <c r="J76" s="51"/>
      <c r="K76" s="55">
        <f>SUM(K71:K75)</f>
        <v>15</v>
      </c>
      <c r="L76" s="56"/>
      <c r="M76" s="57"/>
    </row>
    <row r="77" spans="1:14" ht="21.95" customHeight="1" x14ac:dyDescent="0.2">
      <c r="A77" s="47"/>
      <c r="B77" s="47"/>
      <c r="C77" s="58"/>
      <c r="D77" s="143"/>
      <c r="E77" s="143"/>
      <c r="F77" s="143"/>
      <c r="G77" s="47"/>
      <c r="H77" s="47"/>
      <c r="I77" s="47"/>
      <c r="J77" s="49" t="s">
        <v>52</v>
      </c>
      <c r="K77" s="52">
        <f>D52+K52+D60+K60+D68+K68+D76+K76</f>
        <v>120</v>
      </c>
      <c r="L77" s="53"/>
      <c r="M77" s="53"/>
    </row>
    <row r="78" spans="1:14" ht="21.95" customHeight="1" x14ac:dyDescent="0.2">
      <c r="A78" s="213" t="s">
        <v>2</v>
      </c>
      <c r="B78" s="213"/>
      <c r="C78" s="213"/>
      <c r="D78" s="213"/>
      <c r="E78" s="213"/>
      <c r="F78" s="213"/>
      <c r="G78" s="213"/>
      <c r="H78" s="213"/>
      <c r="I78" s="213"/>
      <c r="J78" s="213"/>
      <c r="K78" s="213"/>
      <c r="L78" s="213"/>
      <c r="M78" s="213"/>
    </row>
    <row r="79" spans="1:14" ht="14.1" customHeight="1" x14ac:dyDescent="0.25">
      <c r="A79" s="77"/>
      <c r="B79" s="77"/>
      <c r="C79" s="85"/>
      <c r="D79" s="85"/>
      <c r="E79" s="85"/>
      <c r="F79" s="85"/>
      <c r="G79" s="85"/>
      <c r="H79" s="85"/>
      <c r="I79" s="85"/>
      <c r="J79" s="97"/>
      <c r="K79" s="97"/>
      <c r="L79" s="97"/>
      <c r="M79" s="97"/>
    </row>
  </sheetData>
  <mergeCells count="11">
    <mergeCell ref="A78:M78"/>
    <mergeCell ref="A72:C72"/>
    <mergeCell ref="A39:C39"/>
    <mergeCell ref="A1:M1"/>
    <mergeCell ref="D2:G2"/>
    <mergeCell ref="D3:G3"/>
    <mergeCell ref="K2:M2"/>
    <mergeCell ref="K3:M3"/>
    <mergeCell ref="A42:M42"/>
    <mergeCell ref="A41:M41"/>
    <mergeCell ref="C43:I43"/>
  </mergeCells>
  <pageMargins left="0.25" right="0.25" top="0.25" bottom="0.25" header="0.25" footer="0.25"/>
  <pageSetup scale="72" fitToHeight="0" orientation="landscape"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31"/>
  <sheetViews>
    <sheetView zoomScaleNormal="100" workbookViewId="0">
      <selection sqref="A1:M1"/>
    </sheetView>
  </sheetViews>
  <sheetFormatPr defaultRowHeight="15" x14ac:dyDescent="0.25"/>
  <cols>
    <col min="1" max="1" width="15.42578125" customWidth="1"/>
    <col min="2" max="2" width="57.140625" customWidth="1"/>
    <col min="3" max="3" width="9.140625" style="156"/>
  </cols>
  <sheetData>
    <row r="1" spans="1:3" ht="15.75" x14ac:dyDescent="0.25">
      <c r="A1" s="235" t="s">
        <v>123</v>
      </c>
      <c r="B1" s="235"/>
      <c r="C1" s="235"/>
    </row>
    <row r="2" spans="1:3" ht="9.75" customHeight="1" x14ac:dyDescent="0.25">
      <c r="A2" s="236"/>
      <c r="B2" s="236"/>
      <c r="C2" s="236"/>
    </row>
    <row r="3" spans="1:3" ht="45.75" customHeight="1" x14ac:dyDescent="0.25">
      <c r="A3" s="237" t="s">
        <v>124</v>
      </c>
      <c r="B3" s="237"/>
      <c r="C3" s="237"/>
    </row>
    <row r="4" spans="1:3" x14ac:dyDescent="0.25">
      <c r="A4" s="238"/>
      <c r="B4" s="238"/>
      <c r="C4" s="238"/>
    </row>
    <row r="5" spans="1:3" x14ac:dyDescent="0.25">
      <c r="A5" s="239" t="s">
        <v>140</v>
      </c>
      <c r="B5" s="239"/>
      <c r="C5" s="239"/>
    </row>
    <row r="6" spans="1:3" x14ac:dyDescent="0.25">
      <c r="A6" s="149" t="s">
        <v>125</v>
      </c>
      <c r="B6" s="149" t="s">
        <v>126</v>
      </c>
      <c r="C6" s="150" t="s">
        <v>127</v>
      </c>
    </row>
    <row r="7" spans="1:3" x14ac:dyDescent="0.25">
      <c r="A7" s="151" t="s">
        <v>28</v>
      </c>
      <c r="B7" s="151" t="s">
        <v>148</v>
      </c>
      <c r="C7" s="152">
        <v>3</v>
      </c>
    </row>
    <row r="8" spans="1:3" x14ac:dyDescent="0.25">
      <c r="A8" s="151" t="s">
        <v>149</v>
      </c>
      <c r="B8" s="151" t="s">
        <v>150</v>
      </c>
      <c r="C8" s="152">
        <v>3</v>
      </c>
    </row>
    <row r="9" spans="1:3" x14ac:dyDescent="0.25">
      <c r="A9" s="151" t="s">
        <v>77</v>
      </c>
      <c r="B9" s="151" t="s">
        <v>151</v>
      </c>
      <c r="C9" s="152">
        <v>3</v>
      </c>
    </row>
    <row r="10" spans="1:3" x14ac:dyDescent="0.25">
      <c r="A10" s="151" t="s">
        <v>94</v>
      </c>
      <c r="B10" s="151" t="s">
        <v>152</v>
      </c>
      <c r="C10" s="152">
        <v>3</v>
      </c>
    </row>
    <row r="11" spans="1:3" x14ac:dyDescent="0.25">
      <c r="A11" s="151" t="s">
        <v>36</v>
      </c>
      <c r="B11" s="151" t="s">
        <v>153</v>
      </c>
      <c r="C11" s="152">
        <v>3</v>
      </c>
    </row>
    <row r="12" spans="1:3" x14ac:dyDescent="0.25">
      <c r="A12" s="151" t="s">
        <v>79</v>
      </c>
      <c r="B12" s="151" t="s">
        <v>80</v>
      </c>
      <c r="C12" s="152">
        <v>3</v>
      </c>
    </row>
    <row r="13" spans="1:3" x14ac:dyDescent="0.25">
      <c r="A13" s="151" t="s">
        <v>40</v>
      </c>
      <c r="B13" s="151" t="s">
        <v>154</v>
      </c>
      <c r="C13" s="152">
        <v>4</v>
      </c>
    </row>
    <row r="14" spans="1:3" x14ac:dyDescent="0.25">
      <c r="A14" s="151" t="s">
        <v>155</v>
      </c>
      <c r="B14" s="151"/>
      <c r="C14" s="152"/>
    </row>
    <row r="15" spans="1:3" x14ac:dyDescent="0.25">
      <c r="A15" s="151" t="s">
        <v>81</v>
      </c>
      <c r="B15" s="151" t="s">
        <v>82</v>
      </c>
      <c r="C15" s="152">
        <v>3</v>
      </c>
    </row>
    <row r="16" spans="1:3" x14ac:dyDescent="0.25">
      <c r="A16" s="151" t="s">
        <v>83</v>
      </c>
      <c r="B16" s="151" t="s">
        <v>84</v>
      </c>
      <c r="C16" s="152">
        <v>3</v>
      </c>
    </row>
    <row r="17" spans="1:3" x14ac:dyDescent="0.25">
      <c r="A17" s="151" t="s">
        <v>156</v>
      </c>
      <c r="B17" s="151" t="s">
        <v>157</v>
      </c>
      <c r="C17" s="152"/>
    </row>
    <row r="18" spans="1:3" x14ac:dyDescent="0.25">
      <c r="A18" s="151" t="s">
        <v>41</v>
      </c>
      <c r="B18" s="151" t="s">
        <v>158</v>
      </c>
      <c r="C18" s="152">
        <v>3</v>
      </c>
    </row>
    <row r="19" spans="1:3" x14ac:dyDescent="0.25">
      <c r="A19" s="151"/>
      <c r="B19" s="151"/>
      <c r="C19" s="152"/>
    </row>
    <row r="20" spans="1:3" x14ac:dyDescent="0.25">
      <c r="A20" s="151"/>
      <c r="B20" s="151"/>
      <c r="C20" s="152"/>
    </row>
    <row r="22" spans="1:3" x14ac:dyDescent="0.25">
      <c r="A22" s="239" t="s">
        <v>128</v>
      </c>
      <c r="B22" s="239"/>
      <c r="C22" s="239"/>
    </row>
    <row r="23" spans="1:3" x14ac:dyDescent="0.25">
      <c r="A23" s="149" t="s">
        <v>125</v>
      </c>
      <c r="B23" s="149" t="s">
        <v>126</v>
      </c>
      <c r="C23" s="150" t="s">
        <v>127</v>
      </c>
    </row>
    <row r="24" spans="1:3" x14ac:dyDescent="0.25">
      <c r="A24" s="151" t="s">
        <v>129</v>
      </c>
      <c r="B24" s="151" t="s">
        <v>130</v>
      </c>
      <c r="C24" s="152">
        <v>2</v>
      </c>
    </row>
    <row r="25" spans="1:3" x14ac:dyDescent="0.25">
      <c r="A25" s="151" t="s">
        <v>131</v>
      </c>
      <c r="B25" s="151" t="s">
        <v>132</v>
      </c>
      <c r="C25" s="152">
        <v>2</v>
      </c>
    </row>
    <row r="26" spans="1:3" x14ac:dyDescent="0.25">
      <c r="A26" s="151" t="s">
        <v>133</v>
      </c>
      <c r="B26" s="151" t="s">
        <v>134</v>
      </c>
      <c r="C26" s="152">
        <v>1</v>
      </c>
    </row>
    <row r="27" spans="1:3" x14ac:dyDescent="0.25">
      <c r="A27" s="151" t="s">
        <v>135</v>
      </c>
      <c r="B27" s="151" t="s">
        <v>136</v>
      </c>
      <c r="C27" s="152">
        <v>1</v>
      </c>
    </row>
    <row r="29" spans="1:3" x14ac:dyDescent="0.25">
      <c r="A29" s="231" t="s">
        <v>137</v>
      </c>
      <c r="B29" s="231"/>
      <c r="C29" s="231"/>
    </row>
    <row r="30" spans="1:3" ht="121.5" customHeight="1" x14ac:dyDescent="0.25">
      <c r="A30" s="232" t="s">
        <v>138</v>
      </c>
      <c r="B30" s="233"/>
      <c r="C30" s="234"/>
    </row>
    <row r="31" spans="1:3" x14ac:dyDescent="0.25">
      <c r="A31" s="153" t="s">
        <v>139</v>
      </c>
      <c r="B31" s="154"/>
      <c r="C31" s="155"/>
    </row>
  </sheetData>
  <mergeCells count="8">
    <mergeCell ref="A29:C29"/>
    <mergeCell ref="A30:C30"/>
    <mergeCell ref="A1:C1"/>
    <mergeCell ref="A2:C2"/>
    <mergeCell ref="A3:C3"/>
    <mergeCell ref="A4:C4"/>
    <mergeCell ref="A5:C5"/>
    <mergeCell ref="A22:C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7" workbookViewId="0">
      <selection sqref="A1:M1"/>
    </sheetView>
  </sheetViews>
  <sheetFormatPr defaultRowHeight="15" x14ac:dyDescent="0.25"/>
  <cols>
    <col min="1" max="1" width="15.28515625" bestFit="1" customWidth="1"/>
    <col min="2" max="2" width="43.7109375" bestFit="1" customWidth="1"/>
  </cols>
  <sheetData>
    <row r="1" spans="1:3" ht="15.75" x14ac:dyDescent="0.25">
      <c r="A1" s="235" t="s">
        <v>159</v>
      </c>
      <c r="B1" s="235"/>
      <c r="C1" s="235"/>
    </row>
    <row r="2" spans="1:3" x14ac:dyDescent="0.25">
      <c r="A2" s="236"/>
      <c r="B2" s="236"/>
      <c r="C2" s="236"/>
    </row>
    <row r="3" spans="1:3" ht="45.75" customHeight="1" x14ac:dyDescent="0.25">
      <c r="A3" s="237" t="s">
        <v>160</v>
      </c>
      <c r="B3" s="237"/>
      <c r="C3" s="237"/>
    </row>
    <row r="4" spans="1:3" ht="24.75" customHeight="1" x14ac:dyDescent="0.25">
      <c r="A4" s="240"/>
      <c r="B4" s="240"/>
      <c r="C4" s="240"/>
    </row>
    <row r="5" spans="1:3" x14ac:dyDescent="0.25">
      <c r="A5" s="241" t="s">
        <v>161</v>
      </c>
      <c r="B5" s="242"/>
      <c r="C5" s="243"/>
    </row>
    <row r="6" spans="1:3" x14ac:dyDescent="0.25">
      <c r="A6" s="149" t="s">
        <v>125</v>
      </c>
      <c r="B6" s="149" t="s">
        <v>126</v>
      </c>
      <c r="C6" s="150" t="s">
        <v>127</v>
      </c>
    </row>
    <row r="7" spans="1:3" x14ac:dyDescent="0.25">
      <c r="A7" s="151" t="s">
        <v>79</v>
      </c>
      <c r="B7" s="151" t="s">
        <v>80</v>
      </c>
      <c r="C7" s="178">
        <v>3</v>
      </c>
    </row>
    <row r="8" spans="1:3" x14ac:dyDescent="0.25">
      <c r="A8" s="151" t="s">
        <v>59</v>
      </c>
      <c r="B8" s="151" t="s">
        <v>164</v>
      </c>
      <c r="C8" s="178">
        <v>3</v>
      </c>
    </row>
    <row r="9" spans="1:3" x14ac:dyDescent="0.25">
      <c r="A9" s="151" t="s">
        <v>224</v>
      </c>
      <c r="B9" s="151" t="s">
        <v>162</v>
      </c>
      <c r="C9" s="178" t="s">
        <v>163</v>
      </c>
    </row>
    <row r="10" spans="1:3" x14ac:dyDescent="0.25">
      <c r="A10" s="151" t="s">
        <v>165</v>
      </c>
      <c r="B10" s="151" t="s">
        <v>166</v>
      </c>
      <c r="C10" s="178">
        <v>3</v>
      </c>
    </row>
    <row r="11" spans="1:3" x14ac:dyDescent="0.25">
      <c r="A11" s="151" t="s">
        <v>167</v>
      </c>
      <c r="B11" s="151" t="s">
        <v>168</v>
      </c>
      <c r="C11" s="178">
        <v>3</v>
      </c>
    </row>
    <row r="12" spans="1:3" x14ac:dyDescent="0.25">
      <c r="A12" s="151" t="s">
        <v>40</v>
      </c>
      <c r="B12" s="151" t="s">
        <v>54</v>
      </c>
      <c r="C12" s="178" t="s">
        <v>169</v>
      </c>
    </row>
    <row r="13" spans="1:3" x14ac:dyDescent="0.25">
      <c r="A13" s="151" t="s">
        <v>225</v>
      </c>
      <c r="B13" s="151" t="s">
        <v>226</v>
      </c>
      <c r="C13" s="212">
        <v>3</v>
      </c>
    </row>
    <row r="14" spans="1:3" x14ac:dyDescent="0.25">
      <c r="A14" s="151" t="s">
        <v>170</v>
      </c>
      <c r="B14" s="151" t="s">
        <v>227</v>
      </c>
      <c r="C14" s="178">
        <v>3</v>
      </c>
    </row>
    <row r="15" spans="1:3" x14ac:dyDescent="0.25">
      <c r="A15" s="151" t="s">
        <v>228</v>
      </c>
      <c r="B15" s="151" t="s">
        <v>229</v>
      </c>
      <c r="C15" s="212">
        <v>3</v>
      </c>
    </row>
    <row r="16" spans="1:3" x14ac:dyDescent="0.25">
      <c r="A16" s="151" t="s">
        <v>171</v>
      </c>
      <c r="B16" s="151" t="s">
        <v>230</v>
      </c>
      <c r="C16" s="178">
        <v>2</v>
      </c>
    </row>
    <row r="17" spans="1:3" x14ac:dyDescent="0.25">
      <c r="A17" s="151" t="s">
        <v>172</v>
      </c>
      <c r="B17" s="151" t="s">
        <v>231</v>
      </c>
      <c r="C17" s="178">
        <v>3</v>
      </c>
    </row>
    <row r="18" spans="1:3" x14ac:dyDescent="0.25">
      <c r="A18" s="151" t="s">
        <v>232</v>
      </c>
      <c r="B18" s="151" t="s">
        <v>173</v>
      </c>
      <c r="C18" s="178">
        <v>3</v>
      </c>
    </row>
    <row r="19" spans="1:3" x14ac:dyDescent="0.25">
      <c r="A19" s="151" t="s">
        <v>174</v>
      </c>
      <c r="B19" s="151" t="s">
        <v>175</v>
      </c>
      <c r="C19" s="178">
        <v>3</v>
      </c>
    </row>
    <row r="20" spans="1:3" x14ac:dyDescent="0.25">
      <c r="A20" s="151" t="s">
        <v>176</v>
      </c>
      <c r="B20" s="151" t="s">
        <v>177</v>
      </c>
      <c r="C20" s="178">
        <v>3</v>
      </c>
    </row>
    <row r="21" spans="1:3" x14ac:dyDescent="0.25">
      <c r="A21" s="151" t="s">
        <v>178</v>
      </c>
      <c r="B21" s="151" t="s">
        <v>179</v>
      </c>
      <c r="C21" s="178">
        <v>3</v>
      </c>
    </row>
    <row r="22" spans="1:3" x14ac:dyDescent="0.25">
      <c r="A22" s="151" t="s">
        <v>180</v>
      </c>
      <c r="B22" s="151" t="s">
        <v>181</v>
      </c>
      <c r="C22" s="178">
        <v>3</v>
      </c>
    </row>
    <row r="23" spans="1:3" x14ac:dyDescent="0.25">
      <c r="A23" s="151" t="s">
        <v>182</v>
      </c>
      <c r="B23" s="151" t="s">
        <v>233</v>
      </c>
      <c r="C23" s="178">
        <v>3</v>
      </c>
    </row>
    <row r="24" spans="1:3" x14ac:dyDescent="0.25">
      <c r="A24" s="151" t="s">
        <v>183</v>
      </c>
      <c r="B24" s="151" t="s">
        <v>184</v>
      </c>
      <c r="C24" s="178" t="s">
        <v>185</v>
      </c>
    </row>
    <row r="25" spans="1:3" x14ac:dyDescent="0.25">
      <c r="A25" s="151" t="s">
        <v>186</v>
      </c>
      <c r="B25" s="151" t="s">
        <v>234</v>
      </c>
      <c r="C25" s="178">
        <v>4</v>
      </c>
    </row>
    <row r="26" spans="1:3" x14ac:dyDescent="0.25">
      <c r="A26" s="151" t="s">
        <v>187</v>
      </c>
      <c r="B26" s="151" t="s">
        <v>188</v>
      </c>
      <c r="C26" s="178">
        <v>3</v>
      </c>
    </row>
    <row r="27" spans="1:3" x14ac:dyDescent="0.25">
      <c r="A27" s="151" t="s">
        <v>41</v>
      </c>
      <c r="B27" s="151" t="s">
        <v>235</v>
      </c>
      <c r="C27" s="178">
        <v>3</v>
      </c>
    </row>
    <row r="28" spans="1:3" x14ac:dyDescent="0.25">
      <c r="A28" s="151" t="s">
        <v>189</v>
      </c>
      <c r="B28" s="151" t="s">
        <v>236</v>
      </c>
      <c r="C28" s="178" t="s">
        <v>185</v>
      </c>
    </row>
    <row r="29" spans="1:3" x14ac:dyDescent="0.25">
      <c r="A29" s="151" t="s">
        <v>190</v>
      </c>
      <c r="B29" s="151" t="s">
        <v>237</v>
      </c>
      <c r="C29" s="178">
        <v>3</v>
      </c>
    </row>
    <row r="30" spans="1:3" x14ac:dyDescent="0.25">
      <c r="A30" s="151" t="s">
        <v>191</v>
      </c>
      <c r="B30" s="151" t="s">
        <v>238</v>
      </c>
      <c r="C30" s="178">
        <v>3</v>
      </c>
    </row>
    <row r="31" spans="1:3" x14ac:dyDescent="0.25">
      <c r="A31" s="151" t="s">
        <v>239</v>
      </c>
      <c r="B31" s="151" t="s">
        <v>240</v>
      </c>
      <c r="C31" s="178">
        <v>3</v>
      </c>
    </row>
    <row r="32" spans="1:3" x14ac:dyDescent="0.25">
      <c r="A32" s="151" t="s">
        <v>192</v>
      </c>
      <c r="B32" s="151" t="s">
        <v>193</v>
      </c>
      <c r="C32" s="178">
        <v>3</v>
      </c>
    </row>
    <row r="33" spans="1:3" x14ac:dyDescent="0.25">
      <c r="A33" s="151"/>
      <c r="B33" s="151"/>
      <c r="C33" s="152"/>
    </row>
    <row r="36" spans="1:3" x14ac:dyDescent="0.25">
      <c r="A36" s="244" t="s">
        <v>194</v>
      </c>
      <c r="B36" s="244"/>
      <c r="C36" s="244"/>
    </row>
    <row r="37" spans="1:3" ht="40.5" customHeight="1" x14ac:dyDescent="0.25">
      <c r="A37" s="244"/>
      <c r="B37" s="244"/>
      <c r="C37" s="244"/>
    </row>
  </sheetData>
  <mergeCells count="5">
    <mergeCell ref="A1:C1"/>
    <mergeCell ref="A2:C2"/>
    <mergeCell ref="A3:C4"/>
    <mergeCell ref="A5:C5"/>
    <mergeCell ref="A36:C3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C88955-3EF1-4D26-9281-598F17FC439F}">
  <ds:schemaRefs>
    <ds:schemaRef ds:uri="http://schemas.microsoft.com/sharepoint/v3/contenttype/forms"/>
  </ds:schemaRefs>
</ds:datastoreItem>
</file>

<file path=customXml/itemProps2.xml><?xml version="1.0" encoding="utf-8"?>
<ds:datastoreItem xmlns:ds="http://schemas.openxmlformats.org/officeDocument/2006/customXml" ds:itemID="{4AB21526-719A-41D4-8EBC-372BE95140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93A481F-C0FB-41AB-BED7-61AE05D60EDB}">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Ag Leadership Specialization</vt:lpstr>
      <vt:lpstr>Course Options - No Prereqs</vt:lpstr>
      <vt:lpstr>Group 1 Ag Electives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2016-05-27T18:05:05Z</cp:lastPrinted>
  <dcterms:created xsi:type="dcterms:W3CDTF">2011-09-23T19:24:55Z</dcterms:created>
  <dcterms:modified xsi:type="dcterms:W3CDTF">2016-05-27T18:05:16Z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