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19200" windowHeight="12180"/>
  </bookViews>
  <sheets>
    <sheet name="Ag Communication Specialization" sheetId="5" r:id="rId1"/>
    <sheet name="Course Options - No Prereqs" sheetId="6" r:id="rId2"/>
    <sheet name="Group 1 Ag Electives" sheetId="7" r:id="rId3"/>
  </sheets>
  <definedNames>
    <definedName name="_xlnm.Print_Area" localSheetId="0">'Ag Communication Specialization'!$A$1:$M$76</definedName>
  </definedNames>
  <calcPr calcId="152511"/>
</workbook>
</file>

<file path=xl/calcChain.xml><?xml version="1.0" encoding="utf-8"?>
<calcChain xmlns="http://schemas.openxmlformats.org/spreadsheetml/2006/main">
  <c r="I7" i="5" l="1"/>
  <c r="I18" i="5" l="1"/>
  <c r="I9" i="5" l="1"/>
  <c r="H9" i="5" l="1"/>
  <c r="M24" i="5"/>
  <c r="K24" i="5"/>
  <c r="J24" i="5"/>
  <c r="I24" i="5"/>
  <c r="H24" i="5"/>
  <c r="H33" i="5" l="1"/>
  <c r="I33" i="5"/>
  <c r="J33" i="5"/>
  <c r="K33" i="5"/>
  <c r="M33" i="5"/>
  <c r="A40" i="5" l="1"/>
  <c r="M34" i="5" l="1"/>
  <c r="K34" i="5"/>
  <c r="J34" i="5"/>
  <c r="I34" i="5"/>
  <c r="H34" i="5"/>
  <c r="M32" i="5"/>
  <c r="K32" i="5"/>
  <c r="J32" i="5"/>
  <c r="I32" i="5"/>
  <c r="H32" i="5"/>
  <c r="M30" i="5"/>
  <c r="K30" i="5"/>
  <c r="J30" i="5"/>
  <c r="I30" i="5"/>
  <c r="H30" i="5"/>
  <c r="M31" i="5"/>
  <c r="K31" i="5"/>
  <c r="J31" i="5"/>
  <c r="I31" i="5"/>
  <c r="H31" i="5"/>
  <c r="M27" i="5"/>
  <c r="J27" i="5"/>
  <c r="I27" i="5"/>
  <c r="H27" i="5"/>
  <c r="M26" i="5"/>
  <c r="K26" i="5"/>
  <c r="J26" i="5"/>
  <c r="I26" i="5"/>
  <c r="H26" i="5"/>
  <c r="M25" i="5"/>
  <c r="K25" i="5"/>
  <c r="J25" i="5"/>
  <c r="I25" i="5"/>
  <c r="H25" i="5"/>
  <c r="M23" i="5"/>
  <c r="K23" i="5"/>
  <c r="J23" i="5"/>
  <c r="I23" i="5"/>
  <c r="H23" i="5"/>
  <c r="M22" i="5"/>
  <c r="K22" i="5"/>
  <c r="J22" i="5"/>
  <c r="I22" i="5"/>
  <c r="H22" i="5"/>
  <c r="M17" i="5"/>
  <c r="K17" i="5"/>
  <c r="J17" i="5"/>
  <c r="I17" i="5"/>
  <c r="H17" i="5"/>
  <c r="M21" i="5"/>
  <c r="K21" i="5"/>
  <c r="J21" i="5"/>
  <c r="I21" i="5"/>
  <c r="H21" i="5"/>
  <c r="M20" i="5"/>
  <c r="K20" i="5"/>
  <c r="J20" i="5"/>
  <c r="I20" i="5"/>
  <c r="H20" i="5"/>
  <c r="M19" i="5"/>
  <c r="K19" i="5"/>
  <c r="J19" i="5"/>
  <c r="I19" i="5"/>
  <c r="H19" i="5"/>
  <c r="M18" i="5"/>
  <c r="K18" i="5"/>
  <c r="J18" i="5"/>
  <c r="H18" i="5"/>
  <c r="M9" i="5"/>
  <c r="L9" i="5"/>
  <c r="K9" i="5"/>
  <c r="M7" i="5"/>
  <c r="L7" i="5"/>
  <c r="K7" i="5"/>
  <c r="J7" i="5"/>
  <c r="H7" i="5"/>
  <c r="M14" i="5"/>
  <c r="L14" i="5"/>
  <c r="K14" i="5"/>
  <c r="J14" i="5"/>
  <c r="I14" i="5"/>
  <c r="H14" i="5"/>
  <c r="M13" i="5"/>
  <c r="L13" i="5"/>
  <c r="K13" i="5"/>
  <c r="J13" i="5"/>
  <c r="I13" i="5"/>
  <c r="H13" i="5"/>
  <c r="M12" i="5"/>
  <c r="L12" i="5"/>
  <c r="K12" i="5"/>
  <c r="J12" i="5"/>
  <c r="I12" i="5"/>
  <c r="H12" i="5"/>
  <c r="M11" i="5"/>
  <c r="L11" i="5"/>
  <c r="K11" i="5"/>
  <c r="J11" i="5"/>
  <c r="I11" i="5"/>
  <c r="H11" i="5"/>
  <c r="F39" i="5"/>
  <c r="E39" i="5"/>
  <c r="C39" i="5"/>
  <c r="B39" i="5"/>
  <c r="A39" i="5"/>
  <c r="F33" i="5"/>
  <c r="E33" i="5"/>
  <c r="D33" i="5"/>
  <c r="C33" i="5"/>
  <c r="B33" i="5"/>
  <c r="A33" i="5"/>
  <c r="F30" i="5"/>
  <c r="E30" i="5"/>
  <c r="D30" i="5"/>
  <c r="C30" i="5"/>
  <c r="B30" i="5"/>
  <c r="A30" i="5"/>
  <c r="F26" i="5"/>
  <c r="E26" i="5"/>
  <c r="D26" i="5"/>
  <c r="C26" i="5"/>
  <c r="B26" i="5"/>
  <c r="A26" i="5"/>
  <c r="F25" i="5"/>
  <c r="E25" i="5"/>
  <c r="D25" i="5"/>
  <c r="C25" i="5"/>
  <c r="B25" i="5"/>
  <c r="A25" i="5"/>
  <c r="F22" i="5"/>
  <c r="E22" i="5"/>
  <c r="D22" i="5"/>
  <c r="C22" i="5"/>
  <c r="B22" i="5"/>
  <c r="A22" i="5"/>
  <c r="F19" i="5"/>
  <c r="E19" i="5"/>
  <c r="D19" i="5"/>
  <c r="C19" i="5"/>
  <c r="B19" i="5"/>
  <c r="A19" i="5"/>
  <c r="F18" i="5"/>
  <c r="E18" i="5"/>
  <c r="D18" i="5"/>
  <c r="C18" i="5"/>
  <c r="B18" i="5"/>
  <c r="A18" i="5"/>
  <c r="F15" i="5"/>
  <c r="E15" i="5"/>
  <c r="D15" i="5"/>
  <c r="C15" i="5"/>
  <c r="B15" i="5"/>
  <c r="A15" i="5"/>
  <c r="F14" i="5"/>
  <c r="E14" i="5"/>
  <c r="D14" i="5"/>
  <c r="C14" i="5"/>
  <c r="B14" i="5"/>
  <c r="A14" i="5"/>
  <c r="F11" i="5"/>
  <c r="E11" i="5"/>
  <c r="D11" i="5"/>
  <c r="C11" i="5"/>
  <c r="B11" i="5"/>
  <c r="A11" i="5"/>
  <c r="F8" i="5"/>
  <c r="E8" i="5"/>
  <c r="D8" i="5"/>
  <c r="C8" i="5"/>
  <c r="B8" i="5"/>
  <c r="A8" i="5"/>
  <c r="F7" i="5"/>
  <c r="E7" i="5"/>
  <c r="D7" i="5"/>
  <c r="C7" i="5"/>
  <c r="B7" i="5"/>
  <c r="A7" i="5"/>
  <c r="K29" i="5" l="1"/>
  <c r="K6" i="5"/>
  <c r="K16" i="5"/>
  <c r="K65" i="5"/>
  <c r="K3" i="5" l="1"/>
  <c r="D29" i="5" l="1"/>
  <c r="D32" i="5" l="1"/>
  <c r="D24" i="5"/>
  <c r="D21" i="5"/>
  <c r="D13" i="5"/>
  <c r="D10" i="5"/>
  <c r="K72" i="5"/>
  <c r="D72" i="5"/>
  <c r="D65" i="5"/>
  <c r="K58" i="5"/>
  <c r="D58" i="5"/>
  <c r="K50" i="5"/>
  <c r="D50" i="5"/>
  <c r="D6" i="5" l="1"/>
  <c r="D17" i="5"/>
  <c r="K73" i="5"/>
  <c r="K37" i="5" l="1"/>
</calcChain>
</file>

<file path=xl/sharedStrings.xml><?xml version="1.0" encoding="utf-8"?>
<sst xmlns="http://schemas.openxmlformats.org/spreadsheetml/2006/main" count="259" uniqueCount="217">
  <si>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</si>
  <si>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</si>
  <si>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</si>
  <si>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</si>
  <si>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</si>
  <si>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</si>
  <si>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</si>
  <si>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</si>
  <si>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</si>
  <si>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</si>
  <si>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</si>
  <si>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</si>
  <si>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</si>
  <si>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</si>
  <si>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</si>
  <si>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</si>
  <si>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</si>
  <si>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</si>
  <si>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</si>
  <si>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</si>
  <si>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</si>
  <si>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</si>
  <si>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</si>
  <si>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</si>
  <si>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</si>
  <si>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</si>
  <si>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</si>
  <si>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</si>
  <si>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</si>
  <si>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</si>
  <si>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</si>
  <si>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</si>
  <si>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</si>
  <si>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</si>
  <si>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</si>
  <si>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</si>
  <si>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</si>
  <si>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</si>
  <si>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TOTAL CREDITS</t>
  </si>
  <si>
    <t>Student ID#</t>
  </si>
  <si>
    <t>Anticipated Graduation Term</t>
  </si>
  <si>
    <t>Minimum GPA</t>
  </si>
  <si>
    <t xml:space="preserve">Today's Date </t>
  </si>
  <si>
    <t>GR</t>
  </si>
  <si>
    <t>SGR #3</t>
  </si>
  <si>
    <t>Social Sciences/Diversity (SGR 3)</t>
  </si>
  <si>
    <t>AGED 109</t>
  </si>
  <si>
    <t>BIOL 101-101L</t>
  </si>
  <si>
    <t>Biology Survey I and Lab (SGR #6)</t>
  </si>
  <si>
    <t>AS 101-101L</t>
  </si>
  <si>
    <t>Intro to Animal Science and Lab</t>
  </si>
  <si>
    <t>PS 103-103L</t>
  </si>
  <si>
    <t>Crop Production and Lab</t>
  </si>
  <si>
    <t>MCOM 210-210L</t>
  </si>
  <si>
    <t>pre-req: ENGL 101</t>
  </si>
  <si>
    <t>CHEM 106-106L</t>
  </si>
  <si>
    <t>Chemistry Survey I and Lab</t>
  </si>
  <si>
    <t>Pre-Req: Math</t>
  </si>
  <si>
    <t>Group 1 Agricultural Electives</t>
  </si>
  <si>
    <t>MCOM 220-220L</t>
  </si>
  <si>
    <t>Intro to Digital Media and Lab</t>
  </si>
  <si>
    <t>ECON 202 or 201</t>
  </si>
  <si>
    <t>Principles of Macro or Micro Economics (SGR #3)</t>
  </si>
  <si>
    <t>IGR #2</t>
  </si>
  <si>
    <t>Cultural Awareness and Social &amp; Env Responsibility</t>
  </si>
  <si>
    <t>MCOM 265-265L</t>
  </si>
  <si>
    <t>Basic Photography</t>
  </si>
  <si>
    <t>MCOM 311-311L</t>
  </si>
  <si>
    <t>News Editing and Editing Lab</t>
  </si>
  <si>
    <t>spring only</t>
  </si>
  <si>
    <t>spring only, pre-req: MCOM 210-210L</t>
  </si>
  <si>
    <t>Ag</t>
  </si>
  <si>
    <t>SPCM</t>
  </si>
  <si>
    <t>SPCM 215 or 410, Public Speaking or Organizational Communication</t>
  </si>
  <si>
    <t>Can be spread out over other semesters</t>
  </si>
  <si>
    <t>LEAD 310</t>
  </si>
  <si>
    <t>Leadership in Context</t>
  </si>
  <si>
    <t>MCOM 494</t>
  </si>
  <si>
    <t>Internship</t>
  </si>
  <si>
    <t>Group 1</t>
  </si>
  <si>
    <t>ELEC</t>
  </si>
  <si>
    <t>General Electives- any discipline</t>
  </si>
  <si>
    <t>Media Law</t>
  </si>
  <si>
    <t>General Electives- any disciplline</t>
  </si>
  <si>
    <t>MCOM 490</t>
  </si>
  <si>
    <t>Seminar</t>
  </si>
  <si>
    <t>select from list, often fulfilled by ECON 202, ABS 203, SOC 100, 150, 240, NRM 110</t>
  </si>
  <si>
    <t>Agricultural required courses</t>
  </si>
  <si>
    <t>Mass Communication required courses</t>
  </si>
  <si>
    <t xml:space="preserve">Other Required couses:  </t>
  </si>
  <si>
    <t>Prerequsites/Comments</t>
  </si>
  <si>
    <t>ADV 370</t>
  </si>
  <si>
    <t>Advertising Principles</t>
  </si>
  <si>
    <t>MCOM 109 also acceptable</t>
  </si>
  <si>
    <t>General Elective- any discipline</t>
  </si>
  <si>
    <t>First Year Fall Courses</t>
  </si>
  <si>
    <t>First Year Spring Courses</t>
  </si>
  <si>
    <t>Second Year Fall Courses</t>
  </si>
  <si>
    <t>Second Year Spring Courses</t>
  </si>
  <si>
    <t>Third Year Fall Courses</t>
  </si>
  <si>
    <t>Third Year Spring Courses</t>
  </si>
  <si>
    <t>Fourth Year Fall Courses</t>
  </si>
  <si>
    <t>Fourth Year Spring Courses</t>
  </si>
  <si>
    <t xml:space="preserve">Cultural Awareness and Social and Environmental Responsibility         </t>
  </si>
  <si>
    <t>First Year Seminar</t>
  </si>
  <si>
    <t>(Must have a different prefix than the courses used to meet SGR 3, 4 and 6)</t>
  </si>
  <si>
    <t>Sample 4 Year Plan</t>
  </si>
  <si>
    <t xml:space="preserve"> (Advanced Writing Req- AW)</t>
  </si>
  <si>
    <t>Ag Capstone</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</si>
  <si>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</si>
  <si>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</si>
  <si>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</si>
  <si>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</si>
  <si>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</si>
  <si>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</si>
  <si>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</si>
  <si>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</si>
  <si>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</si>
  <si>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</si>
  <si>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</si>
  <si>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</si>
  <si>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</si>
  <si>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</si>
  <si>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</si>
  <si>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</si>
  <si>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</si>
  <si>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Major Course Options</t>
  </si>
  <si>
    <t>Students who wish to complete  a Bachelor of Science in Agriculture must complete a minimum of 11 credits from at least 4 courses on the approved list of Group1 courses in Agriculture.  Some departments require specific courses from the list, wheras others leave the selection entirely up to the student and the advisor.</t>
  </si>
  <si>
    <t>Group 1 courses in Agriculture</t>
  </si>
  <si>
    <t>ABS 203</t>
  </si>
  <si>
    <t>Global Food Systems</t>
  </si>
  <si>
    <t>International Experience</t>
  </si>
  <si>
    <t>ABS 475-475L</t>
  </si>
  <si>
    <t>Integrated Natural Resource Management</t>
  </si>
  <si>
    <t>AGEC 271</t>
  </si>
  <si>
    <t>Farm and Ranch Management</t>
  </si>
  <si>
    <t>AGEC 354</t>
  </si>
  <si>
    <t>Agricultural Marketing and Prices</t>
  </si>
  <si>
    <t>3,1</t>
  </si>
  <si>
    <t>AS 241-241L</t>
  </si>
  <si>
    <t>AST 202-202L</t>
  </si>
  <si>
    <t>AST 213-213L</t>
  </si>
  <si>
    <t>Soil and Water Mechanics and Lab</t>
  </si>
  <si>
    <t>AST 342-342L</t>
  </si>
  <si>
    <t>Applied Electricity and Lab</t>
  </si>
  <si>
    <t>DS 130-130L</t>
  </si>
  <si>
    <t>Introduction to Dairy Science and Lab</t>
  </si>
  <si>
    <t>DS 231</t>
  </si>
  <si>
    <t>Dairy Foods</t>
  </si>
  <si>
    <t>FS 101</t>
  </si>
  <si>
    <t>Introduction to Food Science</t>
  </si>
  <si>
    <t>FS 251</t>
  </si>
  <si>
    <t>HO 111-111L</t>
  </si>
  <si>
    <t>Introduction to Horticulture and Lab</t>
  </si>
  <si>
    <t>2,1</t>
  </si>
  <si>
    <t>MICR 311-311L</t>
  </si>
  <si>
    <t>NRM 110</t>
  </si>
  <si>
    <t>Introduction to Natural Resource Management</t>
  </si>
  <si>
    <t>PS 213-213L</t>
  </si>
  <si>
    <t>PS 223-223L</t>
  </si>
  <si>
    <t>PS 307-307L</t>
  </si>
  <si>
    <t>RANG 205-205L</t>
  </si>
  <si>
    <t>Introduction to Range Management and Lab</t>
  </si>
  <si>
    <t>2-4</t>
  </si>
  <si>
    <t>The College of Agriculture and Biological Sciences also requires all students to complete 25 credits of upper division (300 or 400) level courses as part of their program requirements.</t>
  </si>
  <si>
    <t>Need 4 additional credits total; See Catalog or 3rd tab for listing</t>
  </si>
  <si>
    <t>Fundamentals of Speech</t>
  </si>
  <si>
    <t>ECON 201 or 202</t>
  </si>
  <si>
    <t>Principles of Micro or Macroeconomics</t>
  </si>
  <si>
    <t>Biology Survey I and lab</t>
  </si>
  <si>
    <t>Intro to Animal Science and lab</t>
  </si>
  <si>
    <t>Group 1 Ag Elective</t>
  </si>
  <si>
    <t>Crop Production</t>
  </si>
  <si>
    <t>SGR # 3</t>
  </si>
  <si>
    <t>Select from the list of approved classes</t>
  </si>
  <si>
    <t>Principles of Advertising</t>
  </si>
  <si>
    <t>MCOM 220</t>
  </si>
  <si>
    <t>MCOM 265</t>
  </si>
  <si>
    <t>Intro to Digital Media</t>
  </si>
  <si>
    <t>MCOM 151 recommended</t>
  </si>
  <si>
    <t>Arts and Humanities/Diversity (2 Disciplines, 6 credits)</t>
  </si>
  <si>
    <t>Arts &amp; Humanities/Diversity (SGR 4)</t>
  </si>
  <si>
    <t>Arts and Humanities/Diversity (SGR 4)</t>
  </si>
  <si>
    <t>Bachelor of Science in Agriculture - Agricultural Education, Communication, and Leadership Major - Communication Specialization (Fall 2016)</t>
  </si>
  <si>
    <t>2016-2017 Undergraduate Catalog Requirements</t>
  </si>
  <si>
    <t>Intro to Animal Science and Lab (Group 1)</t>
  </si>
  <si>
    <t>Crop Production and Lab (Group 1)</t>
  </si>
  <si>
    <t>Basic Photography and Lab</t>
  </si>
  <si>
    <t>spring only (2 cr course)</t>
  </si>
  <si>
    <t>Often taken over the summer between Jr and Sr year</t>
  </si>
  <si>
    <t>MCOM  or ADV</t>
  </si>
  <si>
    <t>Additional MCOM or ADV Electives</t>
  </si>
  <si>
    <t>MCOM or ADV</t>
  </si>
  <si>
    <t>MCOM 316 or MCOM 438-438L</t>
  </si>
  <si>
    <t>Need 9 additional credits total</t>
  </si>
  <si>
    <t xml:space="preserve">Major Courses </t>
  </si>
  <si>
    <t>ABS 482</t>
  </si>
  <si>
    <t>AS 218</t>
  </si>
  <si>
    <t>Survey of Animal Nutrition</t>
  </si>
  <si>
    <t>Introduction to Meat Science and Lab</t>
  </si>
  <si>
    <t>AS 319-319L</t>
  </si>
  <si>
    <t>Livestock Feeds and Feeding and Lab</t>
  </si>
  <si>
    <t>Construction Technology and Meterials and Lab</t>
  </si>
  <si>
    <t>Ag, Industrial and Outdoor Power and Lab</t>
  </si>
  <si>
    <t>AST 333-333L</t>
  </si>
  <si>
    <t>Food Safety and Quality Management Systems</t>
  </si>
  <si>
    <t>Food Microbiology and Lab</t>
  </si>
  <si>
    <t>Soils and Lab</t>
  </si>
  <si>
    <t>Principles of Plant Pathology and Lab</t>
  </si>
  <si>
    <t>Insect Pest Management and Lab</t>
  </si>
  <si>
    <t>PS 405-405L</t>
  </si>
  <si>
    <t>Entomology and Lab</t>
  </si>
  <si>
    <r>
      <t xml:space="preserve">Select ONE: ABS 475-475L, AGEC 421, AGEC 478, AS 474-474L, AS 475, AS 477-477L, AS 478-478L, AST 303-303L, AST 463, DS 480-480L, PS 440-440L or RANG 485-485L. </t>
    </r>
    <r>
      <rPr>
        <i/>
        <sz val="9"/>
        <rFont val="Calibri"/>
        <family val="2"/>
        <scheme val="minor"/>
      </rPr>
      <t>Check for pre-requisites</t>
    </r>
  </si>
  <si>
    <t>Basic Newswriting and Lab</t>
  </si>
  <si>
    <t>Magazine Writing and Editing OR Public Affairs Reporting and Lab</t>
  </si>
  <si>
    <t>MCOM 430</t>
  </si>
  <si>
    <r>
      <t xml:space="preserve">Additional Agricultural Electives selected from ABS, AGEC, AS, AST, DS, EES, FS, HO, NRM, PS, RANG, VET, or WL. </t>
    </r>
    <r>
      <rPr>
        <i/>
        <sz val="9"/>
        <rFont val="Calibri"/>
        <family val="2"/>
        <scheme val="minor"/>
      </rPr>
      <t>Check for pre-requisites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</si>
</sst>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5" x14ac:knownFonts="1">
    <font>
      <sz val="11"/>
      <color theme="1"/>
      <name val="Calibri"/>
      <family val="2"/>
      <scheme val="minor"/>
    </font>
    <font>
      <sz val="10"/>
      <name val="Arial"/>
      <family val="2"/>
    </font>
    <font>
      <sz val="10"/>
      <name val="Arial"/>
      <family val="2"/>
    </font>
    <font>
      <b/>
      <sz val="12"/>
      <name val="Calibri"/>
      <family val="2"/>
    </font>
    <font>
      <sz val="9"/>
      <name val="Calibri"/>
      <family val="2"/>
    </font>
    <font>
      <b/>
      <sz val="10"/>
      <name val="Calibri"/>
      <family val="2"/>
    </font>
    <font>
      <b/>
      <sz val="9"/>
      <name val="Calibri"/>
      <family val="2"/>
    </font>
    <font>
      <b/>
      <sz val="9"/>
      <color rgb="FF0070C0"/>
      <name val="Calibri"/>
      <family val="2"/>
    </font>
    <font>
      <i/>
      <u/>
      <sz val="9"/>
      <name val="Calibri"/>
      <family val="2"/>
    </font>
    <font>
      <b/>
      <u/>
      <sz val="9"/>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9"/>
      <name val="Calibri"/>
      <family val="2"/>
      <scheme val="minor"/>
    </font>
    <font>
      <i/>
      <u/>
      <sz val="9"/>
      <name val="Calibri"/>
      <family val="2"/>
      <scheme val="minor"/>
    </font>
    <font>
      <sz val="9"/>
      <color rgb="FFFF0000"/>
      <name val="Calibri"/>
      <family val="2"/>
      <scheme val="minor"/>
    </font>
    <font>
      <b/>
      <sz val="12"/>
      <name val="Calibri"/>
      <family val="2"/>
      <scheme val="minor"/>
    </font>
    <font>
      <sz val="9"/>
      <color rgb="FF000000"/>
      <name val="Calibri"/>
      <family val="2"/>
    </font>
    <font>
      <u/>
      <sz val="9"/>
      <name val="Calibri"/>
      <family val="2"/>
    </font>
    <font>
      <sz val="9"/>
      <color theme="1"/>
      <name val="Calibri"/>
      <family val="2"/>
    </font>
    <font>
      <b/>
      <sz val="9"/>
      <color theme="1"/>
      <name val="Calibri"/>
      <family val="2"/>
    </font>
    <font>
      <b/>
      <u/>
      <sz val="9"/>
      <color theme="1"/>
      <name val="Calibri"/>
      <family val="2"/>
    </font>
    <font>
      <u/>
      <sz val="9"/>
      <color theme="1"/>
      <name val="Calibri"/>
      <family val="2"/>
    </font>
    <font>
      <u/>
      <sz val="11"/>
      <color theme="1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sz val="9"/>
      <color theme="1"/>
      <name val="Calibri"/>
      <family val="2"/>
      <scheme val="minor"/>
    </font>
    <font>
      <b/>
      <sz val="12"/>
      <color rgb="FFFF0000"/>
      <name val="Calibri"/>
      <family val="2"/>
    </font>
    <font>
      <b/>
      <sz val="9"/>
      <color rgb="FFFF0000"/>
      <name val="Calibri"/>
      <family val="2"/>
    </font>
    <font>
      <i/>
      <sz val="9"/>
      <name val="Calibri"/>
      <family val="2"/>
      <scheme val="minor"/>
    </font>
  </fonts>
  <fills count="13">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25" fillId="0" borderId="0" applyNumberFormat="0" applyFill="0" applyBorder="0" applyAlignment="0" applyProtection="0"/>
    <xf numFmtId="0" fontId="1" fillId="0" borderId="0"/>
  </cellStyleXfs>
  <cellXfs count="206">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6" fillId="0" borderId="0" xfId="2" applyFont="1" applyFill="1" applyBorder="1" applyAlignment="1">
      <alignment horizontal="center"/>
    </xf>
    <xf numFmtId="0" fontId="6" fillId="0" borderId="3" xfId="2" applyFont="1" applyFill="1" applyBorder="1"/>
    <xf numFmtId="0" fontId="4" fillId="0" borderId="3" xfId="2" applyFont="1" applyFill="1" applyBorder="1"/>
    <xf numFmtId="0" fontId="7" fillId="0" borderId="0" xfId="2" applyFont="1" applyFill="1" applyBorder="1" applyAlignment="1">
      <alignment horizontal="center"/>
    </xf>
    <xf numFmtId="0" fontId="4" fillId="0" borderId="9" xfId="2" applyFont="1" applyFill="1" applyBorder="1" applyAlignment="1">
      <alignment horizontal="center"/>
    </xf>
    <xf numFmtId="0" fontId="8" fillId="0" borderId="0" xfId="2" applyFont="1" applyFill="1" applyBorder="1" applyAlignment="1">
      <alignment horizontal="center"/>
    </xf>
    <xf numFmtId="0" fontId="4" fillId="0" borderId="10" xfId="2" applyFont="1" applyFill="1" applyBorder="1" applyAlignment="1">
      <alignment horizontal="center"/>
    </xf>
    <xf numFmtId="0" fontId="4" fillId="2" borderId="0" xfId="2" applyFont="1" applyFill="1" applyBorder="1"/>
    <xf numFmtId="0" fontId="6" fillId="0" borderId="0" xfId="2" applyFont="1" applyFill="1" applyBorder="1" applyAlignment="1">
      <alignment horizontal="right"/>
    </xf>
    <xf numFmtId="0" fontId="4" fillId="3" borderId="0" xfId="2" applyFont="1" applyFill="1" applyBorder="1"/>
    <xf numFmtId="0" fontId="4" fillId="4" borderId="0" xfId="2" applyFont="1" applyFill="1" applyBorder="1"/>
    <xf numFmtId="0" fontId="4" fillId="4" borderId="0" xfId="2" applyFont="1" applyFill="1" applyBorder="1" applyAlignment="1"/>
    <xf numFmtId="0" fontId="4" fillId="5" borderId="0" xfId="2" applyFont="1" applyFill="1" applyBorder="1"/>
    <xf numFmtId="0" fontId="4" fillId="5" borderId="0" xfId="2" applyFont="1" applyFill="1" applyBorder="1" applyAlignment="1"/>
    <xf numFmtId="0" fontId="4" fillId="6" borderId="0" xfId="2" applyFont="1" applyFill="1" applyBorder="1"/>
    <xf numFmtId="0" fontId="4" fillId="6" borderId="0" xfId="2" applyFont="1" applyFill="1" applyBorder="1" applyAlignment="1"/>
    <xf numFmtId="0" fontId="3" fillId="0" borderId="0" xfId="2" applyFont="1" applyFill="1" applyBorder="1" applyAlignment="1"/>
    <xf numFmtId="0" fontId="6"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5" fillId="0" borderId="0" xfId="0" applyFont="1" applyFill="1" applyBorder="1"/>
    <xf numFmtId="0" fontId="6" fillId="0" borderId="0" xfId="0" applyFont="1" applyFill="1" applyBorder="1"/>
    <xf numFmtId="0" fontId="4" fillId="0" borderId="8" xfId="0" applyFont="1" applyFill="1" applyBorder="1"/>
    <xf numFmtId="0" fontId="9" fillId="0" borderId="0" xfId="0" applyFont="1" applyFill="1" applyBorder="1"/>
    <xf numFmtId="0" fontId="10" fillId="0" borderId="0" xfId="2" applyFont="1" applyAlignment="1">
      <alignment horizontal="center"/>
    </xf>
    <xf numFmtId="0" fontId="11" fillId="0" borderId="1" xfId="2" applyFont="1" applyBorder="1"/>
    <xf numFmtId="0" fontId="11" fillId="0" borderId="1" xfId="2" applyFont="1" applyBorder="1" applyAlignment="1">
      <alignment horizontal="center"/>
    </xf>
    <xf numFmtId="0" fontId="12" fillId="0" borderId="0" xfId="2" applyFont="1" applyBorder="1" applyAlignment="1">
      <alignment horizontal="right"/>
    </xf>
    <xf numFmtId="0" fontId="5" fillId="0" borderId="0" xfId="2" applyFont="1" applyAlignment="1">
      <alignment horizontal="right" wrapText="1"/>
    </xf>
    <xf numFmtId="0" fontId="13" fillId="0" borderId="0" xfId="2" applyFont="1" applyFill="1" applyAlignment="1">
      <alignment horizontal="left"/>
    </xf>
    <xf numFmtId="0" fontId="13" fillId="0" borderId="0" xfId="2" applyFont="1" applyFill="1"/>
    <xf numFmtId="0" fontId="11" fillId="0" borderId="0" xfId="2" applyFont="1" applyBorder="1" applyAlignment="1">
      <alignment horizontal="right"/>
    </xf>
    <xf numFmtId="0" fontId="6" fillId="0" borderId="7" xfId="0" applyFont="1" applyFill="1" applyBorder="1" applyAlignment="1">
      <alignment horizontal="center"/>
    </xf>
    <xf numFmtId="0" fontId="13" fillId="0" borderId="3" xfId="2" applyFont="1" applyFill="1" applyBorder="1" applyAlignment="1">
      <alignment horizontal="left"/>
    </xf>
    <xf numFmtId="0" fontId="13" fillId="0" borderId="3" xfId="2" applyFont="1" applyFill="1" applyBorder="1" applyAlignment="1">
      <alignment horizontal="center"/>
    </xf>
    <xf numFmtId="0" fontId="13" fillId="0" borderId="0" xfId="2" applyFont="1" applyFill="1" applyBorder="1" applyAlignment="1">
      <alignment horizontal="center"/>
    </xf>
    <xf numFmtId="0" fontId="13" fillId="0" borderId="0" xfId="2" applyFont="1" applyFill="1" applyBorder="1"/>
    <xf numFmtId="0" fontId="13" fillId="0" borderId="10" xfId="2" applyFont="1" applyFill="1" applyBorder="1"/>
    <xf numFmtId="0" fontId="13" fillId="0" borderId="11" xfId="2" applyFont="1" applyFill="1" applyBorder="1" applyAlignment="1">
      <alignment horizontal="left"/>
    </xf>
    <xf numFmtId="0" fontId="13" fillId="0" borderId="9" xfId="2" applyFont="1" applyFill="1" applyBorder="1" applyAlignment="1">
      <alignment horizontal="center"/>
    </xf>
    <xf numFmtId="0" fontId="13" fillId="0" borderId="0" xfId="2" applyFont="1" applyFill="1" applyBorder="1" applyAlignment="1">
      <alignment horizontal="left"/>
    </xf>
    <xf numFmtId="0" fontId="15" fillId="0" borderId="3" xfId="2" applyFont="1" applyFill="1" applyBorder="1"/>
    <xf numFmtId="0" fontId="13" fillId="0" borderId="3" xfId="2" applyFont="1" applyFill="1" applyBorder="1"/>
    <xf numFmtId="0" fontId="13" fillId="0" borderId="7" xfId="2" applyFont="1" applyFill="1" applyBorder="1" applyAlignment="1">
      <alignment horizontal="left"/>
    </xf>
    <xf numFmtId="0" fontId="13" fillId="0" borderId="7" xfId="2" applyFont="1" applyFill="1" applyBorder="1" applyAlignment="1">
      <alignment horizontal="center"/>
    </xf>
    <xf numFmtId="0" fontId="13" fillId="0" borderId="12" xfId="2" applyFont="1" applyFill="1" applyBorder="1" applyAlignment="1">
      <alignment horizontal="center"/>
    </xf>
    <xf numFmtId="0" fontId="13" fillId="0" borderId="3" xfId="0" applyFont="1" applyFill="1" applyBorder="1"/>
    <xf numFmtId="0" fontId="13" fillId="0" borderId="3" xfId="2" quotePrefix="1" applyFont="1" applyFill="1" applyBorder="1" applyAlignment="1">
      <alignment horizontal="left"/>
    </xf>
    <xf numFmtId="0" fontId="15" fillId="0" borderId="0" xfId="2" applyFont="1" applyFill="1" applyBorder="1" applyAlignment="1">
      <alignment horizontal="center"/>
    </xf>
    <xf numFmtId="0" fontId="13" fillId="0" borderId="0" xfId="2" quotePrefix="1" applyFont="1" applyFill="1" applyBorder="1" applyAlignment="1">
      <alignment horizontal="right"/>
    </xf>
    <xf numFmtId="0" fontId="13" fillId="0" borderId="12" xfId="2" applyFont="1" applyFill="1" applyBorder="1" applyAlignment="1">
      <alignment horizontal="left"/>
    </xf>
    <xf numFmtId="0" fontId="16" fillId="0" borderId="0" xfId="2" applyFont="1" applyFill="1" applyBorder="1" applyAlignment="1">
      <alignment horizontal="center"/>
    </xf>
    <xf numFmtId="0" fontId="15" fillId="0" borderId="4" xfId="2" applyFont="1" applyFill="1" applyBorder="1"/>
    <xf numFmtId="0" fontId="13" fillId="0" borderId="5" xfId="2" applyFont="1" applyFill="1" applyBorder="1" applyAlignment="1">
      <alignment horizontal="center"/>
    </xf>
    <xf numFmtId="0" fontId="17" fillId="0" borderId="3" xfId="2" quotePrefix="1" applyFont="1" applyFill="1" applyBorder="1" applyAlignment="1">
      <alignment horizontal="left"/>
    </xf>
    <xf numFmtId="0" fontId="13" fillId="0" borderId="10" xfId="2" quotePrefix="1" applyFont="1" applyFill="1" applyBorder="1" applyAlignment="1">
      <alignment horizontal="right"/>
    </xf>
    <xf numFmtId="0" fontId="13" fillId="0" borderId="10" xfId="2" applyFont="1" applyFill="1" applyBorder="1" applyAlignment="1">
      <alignment horizontal="center"/>
    </xf>
    <xf numFmtId="0" fontId="13" fillId="0" borderId="6" xfId="2" applyFont="1" applyFill="1" applyBorder="1" applyAlignment="1">
      <alignment horizontal="center"/>
    </xf>
    <xf numFmtId="2" fontId="18" fillId="0" borderId="2" xfId="2" applyNumberFormat="1" applyFont="1" applyBorder="1" applyAlignment="1">
      <alignment horizontal="center"/>
    </xf>
    <xf numFmtId="0" fontId="3" fillId="0" borderId="0" xfId="2" applyFont="1" applyFill="1" applyBorder="1" applyAlignment="1">
      <alignment horizontal="center"/>
    </xf>
    <xf numFmtId="0" fontId="6" fillId="0" borderId="3" xfId="2" applyFont="1" applyFill="1" applyBorder="1" applyAlignment="1">
      <alignment horizontal="center"/>
    </xf>
    <xf numFmtId="0" fontId="19" fillId="2" borderId="0" xfId="2" applyFont="1" applyFill="1" applyBorder="1" applyAlignment="1">
      <alignment horizontal="left" readingOrder="1"/>
    </xf>
    <xf numFmtId="0" fontId="20" fillId="0" borderId="10" xfId="2" applyFont="1" applyFill="1" applyBorder="1"/>
    <xf numFmtId="0" fontId="19" fillId="0" borderId="0" xfId="2" applyFont="1" applyFill="1" applyBorder="1" applyAlignment="1">
      <alignment horizontal="left" readingOrder="1"/>
    </xf>
    <xf numFmtId="0" fontId="19" fillId="0" borderId="0" xfId="2" applyFont="1" applyFill="1" applyBorder="1" applyAlignment="1">
      <alignment horizontal="center"/>
    </xf>
    <xf numFmtId="0" fontId="21" fillId="0" borderId="0" xfId="0" applyFont="1"/>
    <xf numFmtId="0" fontId="4" fillId="2" borderId="3" xfId="0" applyFont="1" applyFill="1" applyBorder="1"/>
    <xf numFmtId="0" fontId="4" fillId="0" borderId="0" xfId="1" applyFont="1" applyFill="1" applyBorder="1" applyAlignment="1">
      <alignment horizontal="left"/>
    </xf>
    <xf numFmtId="0" fontId="6" fillId="0" borderId="0" xfId="1" applyFont="1" applyFill="1" applyBorder="1" applyAlignment="1">
      <alignment horizontal="left"/>
    </xf>
    <xf numFmtId="0" fontId="22" fillId="0" borderId="0" xfId="0" applyFont="1"/>
    <xf numFmtId="0" fontId="4" fillId="0" borderId="0" xfId="1" applyFont="1" applyFill="1" applyBorder="1" applyAlignment="1"/>
    <xf numFmtId="0" fontId="22" fillId="0" borderId="0" xfId="0" applyFont="1" applyAlignment="1"/>
    <xf numFmtId="0" fontId="21" fillId="0" borderId="0" xfId="0" applyFont="1" applyAlignment="1"/>
    <xf numFmtId="0" fontId="6" fillId="0" borderId="7" xfId="0" applyFont="1" applyFill="1" applyBorder="1" applyAlignment="1">
      <alignment horizontal="left"/>
    </xf>
    <xf numFmtId="0" fontId="23" fillId="0" borderId="0" xfId="0" applyFont="1"/>
    <xf numFmtId="0" fontId="24" fillId="0" borderId="0" xfId="0" applyFont="1"/>
    <xf numFmtId="0" fontId="23" fillId="0" borderId="0" xfId="0" applyFont="1" applyAlignment="1"/>
    <xf numFmtId="0" fontId="6" fillId="0" borderId="0" xfId="0" applyFont="1" applyFill="1" applyBorder="1" applyAlignment="1">
      <alignment horizontal="left"/>
    </xf>
    <xf numFmtId="0" fontId="4" fillId="2" borderId="3" xfId="0" applyFont="1" applyFill="1" applyBorder="1"/>
    <xf numFmtId="0" fontId="4" fillId="8" borderId="3" xfId="0" applyFont="1" applyFill="1" applyBorder="1"/>
    <xf numFmtId="0" fontId="4" fillId="0" borderId="0" xfId="1" applyFont="1" applyFill="1" applyBorder="1" applyAlignment="1">
      <alignment vertical="top"/>
    </xf>
    <xf numFmtId="0" fontId="4" fillId="9" borderId="3" xfId="1" applyFont="1" applyFill="1" applyBorder="1" applyAlignment="1"/>
    <xf numFmtId="0" fontId="4" fillId="9" borderId="3" xfId="1" applyFont="1" applyFill="1" applyBorder="1" applyAlignment="1">
      <alignment horizontal="left"/>
    </xf>
    <xf numFmtId="0" fontId="4" fillId="10" borderId="3" xfId="0" applyFont="1" applyFill="1" applyBorder="1"/>
    <xf numFmtId="0" fontId="21" fillId="8" borderId="3" xfId="0" applyFont="1" applyFill="1" applyBorder="1"/>
    <xf numFmtId="0" fontId="3" fillId="0" borderId="0" xfId="2" applyFont="1" applyFill="1" applyBorder="1" applyAlignment="1">
      <alignment horizontal="center"/>
    </xf>
    <xf numFmtId="0" fontId="10" fillId="0" borderId="0" xfId="5" applyFont="1" applyAlignment="1">
      <alignment horizontal="right"/>
    </xf>
    <xf numFmtId="0" fontId="11" fillId="0" borderId="1" xfId="5" applyFont="1" applyBorder="1"/>
    <xf numFmtId="0" fontId="10" fillId="0" borderId="0" xfId="5" applyFont="1" applyBorder="1" applyAlignment="1">
      <alignment horizontal="right" wrapText="1"/>
    </xf>
    <xf numFmtId="0" fontId="0" fillId="0" borderId="2" xfId="0" applyBorder="1" applyAlignment="1">
      <alignment horizontal="center"/>
    </xf>
    <xf numFmtId="0" fontId="4" fillId="0" borderId="0" xfId="0" applyFont="1" applyFill="1" applyBorder="1" applyAlignment="1">
      <alignment horizontal="center"/>
    </xf>
    <xf numFmtId="0" fontId="9" fillId="0" borderId="7" xfId="0" quotePrefix="1" applyFont="1" applyFill="1" applyBorder="1" applyAlignment="1">
      <alignment horizontal="center"/>
    </xf>
    <xf numFmtId="0" fontId="9" fillId="0" borderId="7" xfId="0" applyFont="1" applyFill="1" applyBorder="1" applyAlignment="1">
      <alignment horizontal="center"/>
    </xf>
    <xf numFmtId="0" fontId="4" fillId="0" borderId="0" xfId="1" applyFont="1" applyFill="1" applyBorder="1" applyAlignment="1">
      <alignment horizontal="center"/>
    </xf>
    <xf numFmtId="0" fontId="4" fillId="8" borderId="3"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4" fillId="2" borderId="3" xfId="0" applyFont="1" applyFill="1" applyBorder="1" applyAlignment="1">
      <alignment horizontal="center"/>
    </xf>
    <xf numFmtId="0" fontId="9" fillId="0" borderId="7" xfId="1" quotePrefix="1" applyFont="1" applyFill="1" applyBorder="1" applyAlignment="1">
      <alignment horizontal="center"/>
    </xf>
    <xf numFmtId="0" fontId="9" fillId="0" borderId="7" xfId="1" applyFont="1" applyFill="1" applyBorder="1" applyAlignment="1">
      <alignment horizontal="center"/>
    </xf>
    <xf numFmtId="0" fontId="4" fillId="10" borderId="3" xfId="0" applyFont="1" applyFill="1" applyBorder="1" applyAlignment="1">
      <alignment horizontal="center"/>
    </xf>
    <xf numFmtId="0" fontId="4" fillId="9" borderId="3" xfId="1" applyFont="1" applyFill="1" applyBorder="1" applyAlignment="1">
      <alignment horizontal="center"/>
    </xf>
    <xf numFmtId="0" fontId="4" fillId="7" borderId="3" xfId="0" applyFont="1" applyFill="1" applyBorder="1" applyAlignment="1">
      <alignment horizontal="center"/>
    </xf>
    <xf numFmtId="0" fontId="4" fillId="8" borderId="3" xfId="0" applyFont="1" applyFill="1" applyBorder="1" applyAlignment="1">
      <alignment vertical="center" wrapText="1"/>
    </xf>
    <xf numFmtId="0" fontId="4" fillId="2" borderId="3" xfId="0" applyFont="1" applyFill="1" applyBorder="1" applyAlignment="1">
      <alignment vertical="center" wrapText="1"/>
    </xf>
    <xf numFmtId="0" fontId="4" fillId="7" borderId="3" xfId="0" applyFont="1" applyFill="1" applyBorder="1" applyAlignment="1">
      <alignment vertical="center" wrapText="1"/>
    </xf>
    <xf numFmtId="0" fontId="4" fillId="7" borderId="14" xfId="0" applyFont="1" applyFill="1" applyBorder="1"/>
    <xf numFmtId="0" fontId="4" fillId="10" borderId="3" xfId="0" applyFont="1" applyFill="1" applyBorder="1" applyAlignment="1">
      <alignment vertical="center" wrapText="1"/>
    </xf>
    <xf numFmtId="0" fontId="21" fillId="0" borderId="10" xfId="0" applyFont="1" applyFill="1" applyBorder="1"/>
    <xf numFmtId="0" fontId="4" fillId="0" borderId="10" xfId="0" applyFont="1" applyFill="1" applyBorder="1"/>
    <xf numFmtId="0" fontId="4" fillId="0" borderId="10" xfId="0" applyFont="1" applyFill="1" applyBorder="1" applyAlignment="1">
      <alignment horizontal="left"/>
    </xf>
    <xf numFmtId="0" fontId="4" fillId="0" borderId="10" xfId="0" applyFont="1" applyFill="1" applyBorder="1" applyAlignment="1">
      <alignment horizontal="center"/>
    </xf>
    <xf numFmtId="0" fontId="23" fillId="0" borderId="15" xfId="0" applyFont="1" applyFill="1" applyBorder="1"/>
    <xf numFmtId="0" fontId="4" fillId="0" borderId="16" xfId="0" applyFont="1" applyFill="1" applyBorder="1"/>
    <xf numFmtId="0" fontId="4" fillId="0" borderId="7" xfId="0" applyFont="1" applyFill="1" applyBorder="1" applyAlignment="1">
      <alignment horizontal="left"/>
    </xf>
    <xf numFmtId="0" fontId="4" fillId="0" borderId="7" xfId="0" applyFont="1" applyFill="1" applyBorder="1" applyAlignment="1">
      <alignment horizontal="center"/>
    </xf>
    <xf numFmtId="0" fontId="22" fillId="0" borderId="15" xfId="1" applyFont="1" applyFill="1" applyBorder="1"/>
    <xf numFmtId="0" fontId="6" fillId="0" borderId="16" xfId="1" applyFont="1" applyFill="1" applyBorder="1"/>
    <xf numFmtId="0" fontId="6" fillId="0" borderId="7" xfId="1" applyFont="1" applyFill="1" applyBorder="1" applyAlignment="1">
      <alignment horizontal="left"/>
    </xf>
    <xf numFmtId="0" fontId="4" fillId="0" borderId="7" xfId="1" applyFont="1" applyFill="1" applyBorder="1" applyAlignment="1">
      <alignment horizontal="center"/>
    </xf>
    <xf numFmtId="0" fontId="13" fillId="0" borderId="3" xfId="0" applyFont="1" applyFill="1" applyBorder="1" applyAlignment="1">
      <alignment wrapText="1"/>
    </xf>
    <xf numFmtId="0" fontId="21" fillId="8" borderId="3" xfId="0" applyFont="1" applyFill="1" applyBorder="1" applyAlignment="1">
      <alignment vertical="center" wrapText="1"/>
    </xf>
    <xf numFmtId="0" fontId="21" fillId="8" borderId="3" xfId="0" applyFont="1" applyFill="1" applyBorder="1" applyAlignment="1">
      <alignment horizontal="center"/>
    </xf>
    <xf numFmtId="0" fontId="21" fillId="8" borderId="3" xfId="0" applyFont="1" applyFill="1" applyBorder="1" applyAlignment="1">
      <alignment vertical="center"/>
    </xf>
    <xf numFmtId="0" fontId="4" fillId="8" borderId="3" xfId="0" applyFont="1" applyFill="1" applyBorder="1" applyAlignment="1">
      <alignment vertical="center"/>
    </xf>
    <xf numFmtId="0" fontId="4" fillId="8" borderId="3" xfId="0" applyFont="1" applyFill="1" applyBorder="1" applyAlignment="1">
      <alignment horizontal="center" vertical="center"/>
    </xf>
    <xf numFmtId="0" fontId="21" fillId="8" borderId="6" xfId="0" applyFont="1" applyFill="1" applyBorder="1"/>
    <xf numFmtId="0" fontId="21" fillId="8" borderId="4" xfId="0" applyFont="1" applyFill="1" applyBorder="1"/>
    <xf numFmtId="0" fontId="4" fillId="8" borderId="6" xfId="0" applyFont="1" applyFill="1" applyBorder="1" applyAlignment="1">
      <alignment horizontal="center"/>
    </xf>
    <xf numFmtId="0" fontId="4" fillId="8" borderId="4" xfId="0" applyFont="1" applyFill="1" applyBorder="1" applyAlignment="1">
      <alignment horizontal="center"/>
    </xf>
    <xf numFmtId="0" fontId="4" fillId="7" borderId="3" xfId="0" applyFont="1" applyFill="1" applyBorder="1" applyAlignment="1">
      <alignment wrapText="1"/>
    </xf>
    <xf numFmtId="0" fontId="13" fillId="0" borderId="19" xfId="2" applyFont="1" applyFill="1" applyBorder="1"/>
    <xf numFmtId="0" fontId="4" fillId="0" borderId="4" xfId="2" applyFont="1" applyFill="1" applyBorder="1" applyAlignment="1">
      <alignment horizontal="center"/>
    </xf>
    <xf numFmtId="0" fontId="13" fillId="0" borderId="4" xfId="2" applyFont="1" applyFill="1" applyBorder="1" applyAlignment="1">
      <alignment horizontal="center"/>
    </xf>
    <xf numFmtId="0" fontId="30" fillId="0" borderId="9" xfId="0" applyFont="1" applyBorder="1"/>
    <xf numFmtId="0" fontId="30" fillId="0" borderId="9" xfId="0" applyFont="1" applyBorder="1" applyAlignment="1">
      <alignment horizontal="center"/>
    </xf>
    <xf numFmtId="0" fontId="0" fillId="0" borderId="9" xfId="0" applyBorder="1"/>
    <xf numFmtId="0" fontId="0" fillId="0" borderId="9" xfId="0" applyBorder="1" applyAlignment="1">
      <alignment horizontal="center"/>
    </xf>
    <xf numFmtId="0" fontId="25" fillId="12" borderId="24" xfId="6"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49" fontId="0" fillId="0" borderId="9" xfId="0" applyNumberFormat="1" applyBorder="1" applyAlignment="1">
      <alignment horizontal="center"/>
    </xf>
    <xf numFmtId="0" fontId="31" fillId="0" borderId="0" xfId="0" quotePrefix="1" applyFont="1" applyAlignment="1">
      <alignment horizontal="left" vertical="center" wrapText="1"/>
    </xf>
    <xf numFmtId="0" fontId="4" fillId="8" borderId="3" xfId="0" applyFont="1" applyFill="1" applyBorder="1" applyAlignment="1">
      <alignment horizontal="left" vertical="center" wrapText="1"/>
    </xf>
    <xf numFmtId="0" fontId="3" fillId="0" borderId="0" xfId="2" applyFont="1" applyFill="1" applyBorder="1" applyAlignment="1">
      <alignment horizontal="center"/>
    </xf>
    <xf numFmtId="0" fontId="32" fillId="0" borderId="0" xfId="2" applyFont="1" applyFill="1" applyBorder="1" applyAlignment="1">
      <alignment horizontal="center"/>
    </xf>
    <xf numFmtId="0" fontId="13" fillId="0" borderId="3" xfId="0" applyFont="1" applyFill="1" applyBorder="1" applyAlignment="1">
      <alignment horizontal="left" vertical="center" wrapText="1"/>
    </xf>
    <xf numFmtId="0" fontId="13" fillId="0" borderId="3" xfId="2" quotePrefix="1" applyFont="1" applyFill="1" applyBorder="1" applyAlignment="1">
      <alignment horizontal="left" vertical="center" wrapText="1"/>
    </xf>
    <xf numFmtId="0" fontId="4" fillId="8" borderId="18" xfId="0" applyFont="1" applyFill="1" applyBorder="1" applyAlignment="1">
      <alignment horizontal="center"/>
    </xf>
    <xf numFmtId="0" fontId="33" fillId="0" borderId="0" xfId="2" applyFont="1" applyFill="1" applyBorder="1"/>
    <xf numFmtId="0" fontId="13" fillId="0" borderId="6" xfId="0" applyFont="1" applyFill="1" applyBorder="1" applyAlignment="1">
      <alignment wrapText="1"/>
    </xf>
    <xf numFmtId="0" fontId="4" fillId="0" borderId="4" xfId="2" applyFont="1" applyFill="1" applyBorder="1" applyAlignment="1">
      <alignment wrapText="1"/>
    </xf>
    <xf numFmtId="0" fontId="0" fillId="0" borderId="9" xfId="0" applyNumberFormat="1" applyBorder="1" applyAlignment="1">
      <alignment horizontal="center"/>
    </xf>
    <xf numFmtId="0" fontId="4" fillId="8" borderId="6" xfId="0" applyFont="1" applyFill="1" applyBorder="1" applyAlignment="1">
      <alignment horizontal="center" vertical="center"/>
    </xf>
    <xf numFmtId="0" fontId="4" fillId="8" borderId="4" xfId="0" applyFont="1" applyFill="1" applyBorder="1" applyAlignment="1">
      <alignment horizontal="center" vertical="center"/>
    </xf>
    <xf numFmtId="0" fontId="3" fillId="0" borderId="0" xfId="2" applyFont="1" applyFill="1" applyBorder="1" applyAlignment="1">
      <alignment horizontal="center"/>
    </xf>
    <xf numFmtId="164" fontId="14" fillId="0" borderId="13" xfId="2" applyNumberFormat="1" applyFont="1" applyFill="1" applyBorder="1" applyAlignment="1">
      <alignment horizontal="center"/>
    </xf>
    <xf numFmtId="0" fontId="12" fillId="0" borderId="0" xfId="2" applyFont="1" applyAlignment="1">
      <alignment horizontal="right" wrapText="1"/>
    </xf>
    <xf numFmtId="0" fontId="0" fillId="0" borderId="0" xfId="0" applyAlignment="1"/>
    <xf numFmtId="0" fontId="12" fillId="0" borderId="13" xfId="2" applyFont="1" applyBorder="1" applyAlignment="1">
      <alignment horizontal="center"/>
    </xf>
    <xf numFmtId="0" fontId="0" fillId="0" borderId="13" xfId="0" applyBorder="1" applyAlignment="1">
      <alignment horizontal="center"/>
    </xf>
    <xf numFmtId="0" fontId="10" fillId="0" borderId="0" xfId="2" applyFont="1" applyFill="1" applyAlignment="1">
      <alignment horizontal="right"/>
    </xf>
    <xf numFmtId="0" fontId="10" fillId="0" borderId="0" xfId="0" applyFont="1" applyAlignment="1">
      <alignment horizontal="right"/>
    </xf>
    <xf numFmtId="0" fontId="32" fillId="0" borderId="0" xfId="2" applyFont="1" applyFill="1" applyBorder="1" applyAlignment="1">
      <alignment horizontal="center"/>
    </xf>
    <xf numFmtId="0" fontId="4" fillId="8" borderId="18" xfId="0" applyFont="1" applyFill="1" applyBorder="1" applyAlignment="1">
      <alignment horizontal="center" vertical="center"/>
    </xf>
    <xf numFmtId="0" fontId="4" fillId="8" borderId="15" xfId="0" applyFont="1" applyFill="1" applyBorder="1" applyAlignment="1">
      <alignment horizontal="center" vertical="center"/>
    </xf>
    <xf numFmtId="0" fontId="13" fillId="0" borderId="6"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6" xfId="2" applyFont="1" applyFill="1" applyBorder="1" applyAlignment="1">
      <alignment horizontal="left" vertical="center"/>
    </xf>
    <xf numFmtId="0" fontId="13" fillId="0" borderId="4" xfId="2" applyFont="1" applyFill="1" applyBorder="1" applyAlignment="1">
      <alignment horizontal="left" vertical="center"/>
    </xf>
    <xf numFmtId="0" fontId="13" fillId="0" borderId="6" xfId="2" quotePrefix="1" applyFont="1" applyFill="1" applyBorder="1" applyAlignment="1">
      <alignment horizontal="left" vertical="center" wrapText="1"/>
    </xf>
    <xf numFmtId="0" fontId="13" fillId="0" borderId="4" xfId="2" quotePrefix="1" applyFont="1" applyFill="1" applyBorder="1" applyAlignment="1">
      <alignment horizontal="left" vertical="center" wrapText="1"/>
    </xf>
    <xf numFmtId="0" fontId="13" fillId="0" borderId="6"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10" xfId="0" applyFont="1" applyFill="1" applyBorder="1" applyAlignment="1">
      <alignment horizontal="left" vertical="top" wrapText="1"/>
    </xf>
    <xf numFmtId="0" fontId="13" fillId="0" borderId="7" xfId="0" applyFont="1" applyFill="1" applyBorder="1" applyAlignment="1">
      <alignment horizontal="left" vertical="top" wrapText="1"/>
    </xf>
    <xf numFmtId="0" fontId="4" fillId="8" borderId="17" xfId="0" applyFont="1" applyFill="1" applyBorder="1" applyAlignment="1">
      <alignment horizontal="left" vertical="center" wrapText="1"/>
    </xf>
    <xf numFmtId="0" fontId="4" fillId="8" borderId="18"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21" fillId="8" borderId="6" xfId="0" applyFont="1" applyFill="1" applyBorder="1" applyAlignment="1">
      <alignment horizontal="left" vertical="center"/>
    </xf>
    <xf numFmtId="0" fontId="21" fillId="8" borderId="4" xfId="0" applyFont="1" applyFill="1" applyBorder="1" applyAlignment="1">
      <alignment horizontal="left" vertical="center"/>
    </xf>
    <xf numFmtId="0" fontId="4" fillId="8" borderId="6"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18" xfId="0" applyFont="1" applyFill="1" applyBorder="1" applyAlignment="1">
      <alignment horizontal="left" vertical="center"/>
    </xf>
    <xf numFmtId="0" fontId="4" fillId="8" borderId="15" xfId="0" applyFont="1" applyFill="1" applyBorder="1" applyAlignment="1">
      <alignment horizontal="left" vertical="center"/>
    </xf>
    <xf numFmtId="0" fontId="27" fillId="11" borderId="20" xfId="0" applyFont="1" applyFill="1" applyBorder="1" applyAlignment="1">
      <alignment horizontal="left"/>
    </xf>
    <xf numFmtId="0" fontId="0" fillId="12" borderId="21" xfId="6" applyFont="1" applyFill="1" applyBorder="1" applyAlignment="1">
      <alignment vertical="top" wrapText="1"/>
    </xf>
    <xf numFmtId="0" fontId="26" fillId="12" borderId="22" xfId="6" applyFont="1" applyFill="1" applyBorder="1" applyAlignment="1">
      <alignment vertical="top"/>
    </xf>
    <xf numFmtId="0" fontId="26" fillId="12" borderId="23" xfId="6" applyFont="1" applyFill="1" applyBorder="1" applyAlignment="1">
      <alignment vertical="top"/>
    </xf>
    <xf numFmtId="0" fontId="28" fillId="0" borderId="0" xfId="0" applyFont="1" applyAlignment="1">
      <alignment horizontal="center"/>
    </xf>
    <xf numFmtId="0" fontId="27" fillId="0" borderId="0" xfId="0" applyFont="1" applyAlignment="1">
      <alignment horizontal="center"/>
    </xf>
    <xf numFmtId="0" fontId="29" fillId="0" borderId="0" xfId="0" applyFont="1" applyAlignment="1">
      <alignment horizontal="left" vertical="top" wrapText="1"/>
    </xf>
    <xf numFmtId="0" fontId="27" fillId="0" borderId="1" xfId="0" applyFont="1" applyBorder="1" applyAlignment="1">
      <alignment horizontal="left" wrapText="1"/>
    </xf>
    <xf numFmtId="0" fontId="27" fillId="11" borderId="9" xfId="0" applyFont="1" applyFill="1" applyBorder="1" applyAlignment="1">
      <alignment horizontal="left"/>
    </xf>
    <xf numFmtId="0" fontId="0" fillId="0" borderId="0" xfId="0" applyAlignment="1">
      <alignment horizontal="left" vertical="top" wrapText="1"/>
    </xf>
    <xf numFmtId="0" fontId="27" fillId="11" borderId="27" xfId="0" applyFont="1" applyFill="1" applyBorder="1" applyAlignment="1">
      <alignment horizontal="center" vertical="center"/>
    </xf>
    <xf numFmtId="0" fontId="27" fillId="11" borderId="2" xfId="0" applyFont="1" applyFill="1" applyBorder="1" applyAlignment="1">
      <alignment horizontal="center" vertical="center"/>
    </xf>
    <xf numFmtId="0" fontId="27" fillId="11" borderId="28" xfId="0" applyFont="1" applyFill="1" applyBorder="1" applyAlignment="1">
      <alignment horizontal="center" vertical="center"/>
    </xf>
    <xf numFmtId="0" fontId="29" fillId="0" borderId="1" xfId="0" applyFont="1" applyBorder="1" applyAlignment="1">
      <alignment horizontal="left" vertical="top" wrapText="1"/>
    </xf>
  </cellXfs>
  <cellStyles count="8">
    <cellStyle name="Hyperlink" xfId="6" builtinId="8"/>
    <cellStyle name="Normal" xfId="0" builtinId="0"/>
    <cellStyle name="Normal 2" xfId="1"/>
    <cellStyle name="Normal 3" xfId="2"/>
    <cellStyle name="Normal 3 2" xfId="5"/>
    <cellStyle name="Normal 3 3" xfId="4"/>
    <cellStyle name="Normal 3 4" xfId="3"/>
    <cellStyle name="Normal 4" xfId="7"/>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6"/>
  <sheetViews>
    <sheetView tabSelected="1" view="pageBreakPreview" zoomScaleNormal="90" zoomScaleSheetLayoutView="100" workbookViewId="0">
      <selection activeCell="J6" sqref="J6"/>
    </sheetView>
  </sheetViews>
  <sheetFormatPr defaultColWidth="9.140625" defaultRowHeight="20.100000000000001" customHeight="1" x14ac:dyDescent="0.2"/>
  <cols>
    <col min="1" max="1" width="14.5703125" style="3" customWidth="1"/>
    <col min="2" max="2" width="29.7109375" style="3" customWidth="1"/>
    <col min="3" max="3" width="30.28515625" style="3" customWidth="1"/>
    <col min="4" max="6" width="4.7109375" style="1" customWidth="1"/>
    <col min="7" max="7" width="2.140625" style="1" customWidth="1"/>
    <col min="8" max="8" width="14.5703125" style="3" customWidth="1"/>
    <col min="9" max="9" width="28.28515625" style="3" customWidth="1"/>
    <col min="10" max="10" width="32.140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5" ht="20.100000000000001" customHeight="1" x14ac:dyDescent="0.25">
      <c r="A1" s="161" t="s">
        <v>183</v>
      </c>
      <c r="B1" s="161"/>
      <c r="C1" s="161"/>
      <c r="D1" s="161"/>
      <c r="E1" s="161"/>
      <c r="F1" s="161"/>
      <c r="G1" s="161"/>
      <c r="H1" s="161"/>
      <c r="I1" s="161"/>
      <c r="J1" s="161"/>
      <c r="K1" s="161"/>
      <c r="L1" s="161"/>
      <c r="M1" s="161"/>
    </row>
    <row r="2" spans="1:15" s="35" customFormat="1" ht="20.100000000000001" customHeight="1" thickBot="1" x14ac:dyDescent="0.3">
      <c r="A2" s="29" t="s">
        <v>0</v>
      </c>
      <c r="B2" s="30"/>
      <c r="C2" s="30"/>
      <c r="D2" s="163" t="s">
        <v>39</v>
      </c>
      <c r="E2" s="164"/>
      <c r="F2" s="164"/>
      <c r="G2" s="164"/>
      <c r="H2" s="31"/>
      <c r="I2" s="32"/>
      <c r="J2" s="33" t="s">
        <v>40</v>
      </c>
      <c r="K2" s="165"/>
      <c r="L2" s="166"/>
      <c r="M2" s="166"/>
      <c r="N2" s="34"/>
    </row>
    <row r="3" spans="1:15" s="35" customFormat="1" ht="20.100000000000001" customHeight="1" thickBot="1" x14ac:dyDescent="0.3">
      <c r="A3" s="29" t="s">
        <v>1</v>
      </c>
      <c r="B3" s="30"/>
      <c r="C3" s="30"/>
      <c r="D3" s="167" t="s">
        <v>41</v>
      </c>
      <c r="E3" s="168"/>
      <c r="F3" s="168"/>
      <c r="G3" s="168"/>
      <c r="H3" s="63">
        <v>2</v>
      </c>
      <c r="I3" s="36"/>
      <c r="J3" s="33" t="s">
        <v>42</v>
      </c>
      <c r="K3" s="162">
        <f ca="1">NOW()</f>
        <v>42517.545405439814</v>
      </c>
      <c r="L3" s="162"/>
      <c r="M3" s="162"/>
      <c r="N3" s="34"/>
    </row>
    <row r="4" spans="1:15" ht="20.100000000000001" customHeight="1" x14ac:dyDescent="0.25">
      <c r="A4" t="s">
        <v>184</v>
      </c>
      <c r="E4" s="4"/>
      <c r="G4" s="3"/>
    </row>
    <row r="5" spans="1:15" s="24" customFormat="1" ht="14.25" customHeight="1" x14ac:dyDescent="0.25">
      <c r="A5" s="79" t="s">
        <v>31</v>
      </c>
      <c r="B5" s="70"/>
      <c r="C5" s="70"/>
      <c r="D5" s="100"/>
      <c r="E5" s="100"/>
      <c r="F5" s="95"/>
      <c r="G5" s="22"/>
      <c r="H5" s="64"/>
      <c r="I5" s="64"/>
      <c r="J5" s="64"/>
      <c r="K5" s="90"/>
      <c r="L5" s="90"/>
      <c r="M5" s="90"/>
      <c r="N5" s="22"/>
      <c r="O5" s="23"/>
    </row>
    <row r="6" spans="1:15" s="24" customFormat="1" ht="20.100000000000001" customHeight="1" x14ac:dyDescent="0.2">
      <c r="A6" s="74" t="s">
        <v>4</v>
      </c>
      <c r="B6" s="74" t="s">
        <v>32</v>
      </c>
      <c r="C6" s="26"/>
      <c r="D6" s="96">
        <f>SUM(D7:D8)</f>
        <v>6</v>
      </c>
      <c r="E6" s="37" t="s">
        <v>14</v>
      </c>
      <c r="F6" s="101" t="s">
        <v>43</v>
      </c>
      <c r="G6" s="22"/>
      <c r="H6" s="28" t="s">
        <v>87</v>
      </c>
      <c r="I6" s="28"/>
      <c r="J6" s="23"/>
      <c r="K6" s="100">
        <f>SUM(K7:K14)</f>
        <v>23</v>
      </c>
      <c r="L6" s="101" t="s">
        <v>14</v>
      </c>
      <c r="M6" s="101" t="s">
        <v>43</v>
      </c>
      <c r="N6" s="22"/>
      <c r="O6" s="23"/>
    </row>
    <row r="7" spans="1:15" s="24" customFormat="1" ht="22.5" customHeight="1" x14ac:dyDescent="0.2">
      <c r="A7" s="71" t="str">
        <f t="shared" ref="A7:F7" si="0">IF(ISBLANK(A47)=TRUE,"",A47)</f>
        <v>ENGL 101</v>
      </c>
      <c r="B7" s="83" t="str">
        <f t="shared" si="0"/>
        <v>Composition I (SGR 1)</v>
      </c>
      <c r="C7" s="83" t="str">
        <f t="shared" si="0"/>
        <v/>
      </c>
      <c r="D7" s="102">
        <f t="shared" si="0"/>
        <v>3</v>
      </c>
      <c r="E7" s="102" t="str">
        <f t="shared" si="0"/>
        <v/>
      </c>
      <c r="F7" s="102" t="str">
        <f t="shared" si="0"/>
        <v/>
      </c>
      <c r="G7" s="22"/>
      <c r="H7" s="186" t="str">
        <f>IF(ISBLANK(A60)=TRUE,"",A60)</f>
        <v>Ag</v>
      </c>
      <c r="I7" s="188" t="str">
        <f>IF(ISBLANK(B60)=TRUE,"",B60)</f>
        <v>Additional Agricultural Electives selected from ABS, AGEC, AS, AST, DS, EES, FS, HO, NRM, PS, RANG, VET, or WL. Check for pre-requisites</v>
      </c>
      <c r="J7" s="190" t="str">
        <f>IF(ISBLANK(C60)=TRUE,"",C60)</f>
        <v>Can be spread out over other semesters</v>
      </c>
      <c r="K7" s="170">
        <f>IF(ISBLANK(D60)=TRUE,"",D60)</f>
        <v>9</v>
      </c>
      <c r="L7" s="159" t="str">
        <f>IF(ISBLANK(E61)=TRUE,"",E61)</f>
        <v/>
      </c>
      <c r="M7" s="170" t="str">
        <f>IF(ISBLANK(F61)=TRUE,"",F61)</f>
        <v/>
      </c>
      <c r="N7" s="22"/>
      <c r="O7" s="23"/>
    </row>
    <row r="8" spans="1:15" s="24" customFormat="1" ht="22.5" customHeight="1" x14ac:dyDescent="0.2">
      <c r="A8" s="83" t="str">
        <f t="shared" ref="A8:F8" si="1">IF(ISBLANK(A52)=TRUE,"",A52)</f>
        <v>ENGL 201</v>
      </c>
      <c r="B8" s="83" t="str">
        <f t="shared" si="1"/>
        <v>Composition II (SGR 1)</v>
      </c>
      <c r="C8" s="83" t="str">
        <f t="shared" si="1"/>
        <v>ENGL 101</v>
      </c>
      <c r="D8" s="102">
        <f t="shared" si="1"/>
        <v>3</v>
      </c>
      <c r="E8" s="102" t="str">
        <f t="shared" si="1"/>
        <v/>
      </c>
      <c r="F8" s="102" t="str">
        <f t="shared" si="1"/>
        <v/>
      </c>
      <c r="G8" s="22"/>
      <c r="H8" s="187"/>
      <c r="I8" s="189"/>
      <c r="J8" s="191"/>
      <c r="K8" s="171"/>
      <c r="L8" s="160"/>
      <c r="M8" s="171"/>
      <c r="N8" s="22"/>
      <c r="O8" s="23"/>
    </row>
    <row r="9" spans="1:15" s="24" customFormat="1" ht="20.100000000000001" customHeight="1" x14ac:dyDescent="0.2">
      <c r="C9" s="23"/>
      <c r="D9" s="95"/>
      <c r="E9" s="95"/>
      <c r="F9" s="95"/>
      <c r="G9" s="22"/>
      <c r="H9" s="131" t="str">
        <f>IF(ISBLANK(H67)=TRUE,"",H67)</f>
        <v>Ag Capstone</v>
      </c>
      <c r="I9" s="182" t="str">
        <f>IF(ISBLANK(I67)=TRUE,"",I67)</f>
        <v>Select ONE: ABS 475-475L, AGEC 421, AGEC 478, AS 474-474L, AS 475, AS 477-477L, AS 478-478L, AST 303-303L, AST 463, DS 480-480L, PS 440-440L or RANG 485-485L. Check for pre-requisites</v>
      </c>
      <c r="J9" s="183"/>
      <c r="K9" s="133">
        <f>IF(ISBLANK(K67)=TRUE,"",K67)</f>
        <v>3</v>
      </c>
      <c r="L9" s="133" t="str">
        <f>IF(ISBLANK(L67)=TRUE,"",L67)</f>
        <v/>
      </c>
      <c r="M9" s="154" t="str">
        <f>IF(ISBLANK(M67)=TRUE,"",M67)</f>
        <v/>
      </c>
      <c r="N9" s="22"/>
      <c r="O9" s="23"/>
    </row>
    <row r="10" spans="1:15" s="24" customFormat="1" ht="20.100000000000001" customHeight="1" x14ac:dyDescent="0.2">
      <c r="A10" s="74" t="s">
        <v>7</v>
      </c>
      <c r="B10" s="74" t="s">
        <v>33</v>
      </c>
      <c r="C10" s="21"/>
      <c r="D10" s="96">
        <f>D11</f>
        <v>3</v>
      </c>
      <c r="E10" s="97"/>
      <c r="F10" s="95"/>
      <c r="G10" s="22"/>
      <c r="H10" s="132"/>
      <c r="I10" s="184"/>
      <c r="J10" s="185"/>
      <c r="K10" s="134"/>
      <c r="L10" s="134"/>
      <c r="M10" s="134"/>
      <c r="N10" s="22"/>
      <c r="O10" s="23"/>
    </row>
    <row r="11" spans="1:15" s="24" customFormat="1" ht="23.25" customHeight="1" x14ac:dyDescent="0.2">
      <c r="A11" s="83" t="str">
        <f t="shared" ref="A11:F11" si="2">IF(ISBLANK(H45)=TRUE,"",H45)</f>
        <v>SPCM 101</v>
      </c>
      <c r="B11" s="83" t="str">
        <f t="shared" si="2"/>
        <v>Fundamentals of Speech (SGR 2)</v>
      </c>
      <c r="C11" s="83" t="str">
        <f t="shared" si="2"/>
        <v/>
      </c>
      <c r="D11" s="102">
        <f t="shared" si="2"/>
        <v>3</v>
      </c>
      <c r="E11" s="102" t="str">
        <f t="shared" si="2"/>
        <v/>
      </c>
      <c r="F11" s="102" t="str">
        <f t="shared" si="2"/>
        <v/>
      </c>
      <c r="G11" s="27"/>
      <c r="H11" s="89" t="str">
        <f t="shared" ref="H11:M11" si="3">IF(ISBLANK(A49)=TRUE,"",A49)</f>
        <v>AS 101-101L</v>
      </c>
      <c r="I11" s="149" t="str">
        <f t="shared" si="3"/>
        <v>Intro to Animal Science and Lab (Group 1)</v>
      </c>
      <c r="J11" s="84" t="str">
        <f t="shared" si="3"/>
        <v/>
      </c>
      <c r="K11" s="99">
        <f t="shared" si="3"/>
        <v>4</v>
      </c>
      <c r="L11" s="99" t="str">
        <f t="shared" si="3"/>
        <v/>
      </c>
      <c r="M11" s="99" t="str">
        <f t="shared" si="3"/>
        <v/>
      </c>
      <c r="N11" s="22"/>
      <c r="O11" s="23"/>
    </row>
    <row r="12" spans="1:15" s="24" customFormat="1" ht="20.100000000000001" customHeight="1" x14ac:dyDescent="0.2">
      <c r="C12" s="23"/>
      <c r="D12" s="95"/>
      <c r="E12" s="95"/>
      <c r="F12" s="95"/>
      <c r="G12" s="22"/>
      <c r="H12" s="89" t="str">
        <f t="shared" ref="H12:M12" si="4">IF(ISBLANK(H47)=TRUE,"",H47)</f>
        <v>PS 103-103L</v>
      </c>
      <c r="I12" s="84" t="str">
        <f t="shared" si="4"/>
        <v>Crop Production and Lab (Group 1)</v>
      </c>
      <c r="J12" s="84" t="str">
        <f t="shared" si="4"/>
        <v/>
      </c>
      <c r="K12" s="99">
        <f t="shared" si="4"/>
        <v>3</v>
      </c>
      <c r="L12" s="99" t="str">
        <f t="shared" si="4"/>
        <v/>
      </c>
      <c r="M12" s="99" t="str">
        <f t="shared" si="4"/>
        <v/>
      </c>
      <c r="N12" s="22"/>
      <c r="O12" s="23"/>
    </row>
    <row r="13" spans="1:15" s="24" customFormat="1" ht="20.100000000000001" customHeight="1" x14ac:dyDescent="0.2">
      <c r="A13" s="74" t="s">
        <v>8</v>
      </c>
      <c r="B13" s="74" t="s">
        <v>34</v>
      </c>
      <c r="C13" s="70"/>
      <c r="D13" s="96">
        <f>SUM(D14:D15)</f>
        <v>6</v>
      </c>
      <c r="E13" s="97"/>
      <c r="F13" s="95"/>
      <c r="G13" s="22"/>
      <c r="H13" s="89" t="str">
        <f t="shared" ref="H13:M13" si="5">IF(ISBLANK(A55)=TRUE,"",A55)</f>
        <v>Group 1</v>
      </c>
      <c r="I13" s="84" t="str">
        <f t="shared" si="5"/>
        <v>Group 1 Agricultural Electives</v>
      </c>
      <c r="J13" s="149" t="str">
        <f t="shared" si="5"/>
        <v>Need 4 additional credits total; See Catalog or 3rd tab for listing</v>
      </c>
      <c r="K13" s="99">
        <f t="shared" si="5"/>
        <v>2</v>
      </c>
      <c r="L13" s="99" t="str">
        <f t="shared" si="5"/>
        <v/>
      </c>
      <c r="M13" s="99" t="str">
        <f t="shared" si="5"/>
        <v/>
      </c>
      <c r="N13" s="95"/>
      <c r="O13" s="23"/>
    </row>
    <row r="14" spans="1:15" s="24" customFormat="1" ht="20.100000000000001" customHeight="1" x14ac:dyDescent="0.2">
      <c r="A14" s="83" t="str">
        <f t="shared" ref="A14:F14" si="6">IF(ISBLANK(A54)=TRUE,"",A54)</f>
        <v>SGR #3</v>
      </c>
      <c r="B14" s="83" t="str">
        <f t="shared" si="6"/>
        <v>Social Sciences/Diversity (SGR 3)</v>
      </c>
      <c r="C14" s="83" t="str">
        <f t="shared" si="6"/>
        <v/>
      </c>
      <c r="D14" s="102">
        <f t="shared" si="6"/>
        <v>3</v>
      </c>
      <c r="E14" s="102" t="str">
        <f t="shared" si="6"/>
        <v/>
      </c>
      <c r="F14" s="102" t="str">
        <f t="shared" si="6"/>
        <v/>
      </c>
      <c r="G14" s="22"/>
      <c r="H14" s="89" t="str">
        <f t="shared" ref="H14:M14" si="7">IF(ISBLANK(H61)=TRUE,"",H61)</f>
        <v>Group 1</v>
      </c>
      <c r="I14" s="84" t="str">
        <f t="shared" si="7"/>
        <v>Group 1 Agricultural Electives</v>
      </c>
      <c r="J14" s="149" t="str">
        <f t="shared" si="7"/>
        <v>Need 4 additional credits total; See Catalog or 3rd tab for listing</v>
      </c>
      <c r="K14" s="99">
        <f t="shared" si="7"/>
        <v>2</v>
      </c>
      <c r="L14" s="99" t="str">
        <f t="shared" si="7"/>
        <v/>
      </c>
      <c r="M14" s="99" t="str">
        <f t="shared" si="7"/>
        <v/>
      </c>
      <c r="N14" s="22"/>
      <c r="O14" s="23"/>
    </row>
    <row r="15" spans="1:15" s="24" customFormat="1" ht="21.75" customHeight="1" x14ac:dyDescent="0.2">
      <c r="A15" s="83" t="str">
        <f>IF(ISBLANK(H52)=TRUE,"",H52)</f>
        <v>ECON 202 or 201</v>
      </c>
      <c r="B15" s="109" t="str">
        <f t="shared" ref="B15:F15" si="8">IF(ISBLANK(I52)=TRUE,"",I52)</f>
        <v>Principles of Macro or Micro Economics (SGR #3)</v>
      </c>
      <c r="C15" s="83" t="str">
        <f t="shared" si="8"/>
        <v/>
      </c>
      <c r="D15" s="102">
        <f t="shared" si="8"/>
        <v>3</v>
      </c>
      <c r="E15" s="102" t="str">
        <f t="shared" si="8"/>
        <v/>
      </c>
      <c r="F15" s="102" t="str">
        <f t="shared" si="8"/>
        <v/>
      </c>
      <c r="G15" s="22"/>
      <c r="N15" s="95"/>
      <c r="O15" s="23"/>
    </row>
    <row r="16" spans="1:15" s="24" customFormat="1" ht="20.100000000000001" customHeight="1" x14ac:dyDescent="0.2">
      <c r="C16" s="23"/>
      <c r="D16" s="95"/>
      <c r="E16" s="95"/>
      <c r="F16" s="95"/>
      <c r="G16" s="22"/>
      <c r="H16" s="117" t="s">
        <v>88</v>
      </c>
      <c r="I16" s="118"/>
      <c r="J16" s="119"/>
      <c r="K16" s="97">
        <f>SUM(K17:K27)</f>
        <v>33</v>
      </c>
      <c r="L16" s="120"/>
      <c r="M16" s="120"/>
      <c r="N16" s="22"/>
      <c r="O16" s="23"/>
    </row>
    <row r="17" spans="1:21" s="24" customFormat="1" ht="20.100000000000001" customHeight="1" x14ac:dyDescent="0.2">
      <c r="A17" s="74" t="s">
        <v>9</v>
      </c>
      <c r="B17" s="74" t="s">
        <v>180</v>
      </c>
      <c r="C17" s="70"/>
      <c r="D17" s="96">
        <f>SUM(D18:D19)</f>
        <v>6</v>
      </c>
      <c r="E17" s="97"/>
      <c r="F17" s="95"/>
      <c r="G17" s="22"/>
      <c r="H17" s="89" t="str">
        <f t="shared" ref="H17:M17" si="9">IF(ISBLANK(H64)=TRUE,"",H64)</f>
        <v>ADV 370</v>
      </c>
      <c r="I17" s="84" t="str">
        <f t="shared" si="9"/>
        <v>Advertising Principles</v>
      </c>
      <c r="J17" s="84" t="str">
        <f t="shared" si="9"/>
        <v/>
      </c>
      <c r="K17" s="99">
        <f t="shared" si="9"/>
        <v>3</v>
      </c>
      <c r="L17" s="99"/>
      <c r="M17" s="99" t="str">
        <f t="shared" si="9"/>
        <v/>
      </c>
      <c r="N17" s="22"/>
      <c r="O17" s="23"/>
    </row>
    <row r="18" spans="1:21" s="24" customFormat="1" ht="20.100000000000001" customHeight="1" x14ac:dyDescent="0.2">
      <c r="A18" s="83" t="str">
        <f t="shared" ref="A18:F18" si="10">IF(ISBLANK(A48)=TRUE,"",A48)</f>
        <v>SGR #4</v>
      </c>
      <c r="B18" s="83" t="str">
        <f t="shared" si="10"/>
        <v>Arts &amp; Humanities/Diversity (SGR 4)</v>
      </c>
      <c r="C18" s="83" t="str">
        <f t="shared" si="10"/>
        <v>MCOM 151 recommended</v>
      </c>
      <c r="D18" s="102">
        <f t="shared" si="10"/>
        <v>3</v>
      </c>
      <c r="E18" s="102" t="str">
        <f t="shared" si="10"/>
        <v/>
      </c>
      <c r="F18" s="102" t="str">
        <f t="shared" si="10"/>
        <v/>
      </c>
      <c r="G18" s="22"/>
      <c r="H18" s="89" t="str">
        <f t="shared" ref="H18:M18" si="11">IF(ISBLANK(H49)=TRUE,"",H49)</f>
        <v>MCOM 210-210L</v>
      </c>
      <c r="I18" s="84" t="str">
        <f>IF(ISBLANK(I49)=TRUE,"",I49)</f>
        <v>Basic Newswriting and Lab</v>
      </c>
      <c r="J18" s="84" t="str">
        <f t="shared" si="11"/>
        <v>pre-req: ENGL 101</v>
      </c>
      <c r="K18" s="99">
        <f t="shared" si="11"/>
        <v>3</v>
      </c>
      <c r="L18" s="99"/>
      <c r="M18" s="99" t="str">
        <f t="shared" si="11"/>
        <v/>
      </c>
      <c r="N18" s="22"/>
      <c r="O18" s="23"/>
    </row>
    <row r="19" spans="1:21" s="24" customFormat="1" ht="20.100000000000001" customHeight="1" x14ac:dyDescent="0.2">
      <c r="A19" s="83" t="str">
        <f>IF(ISBLANK(H54)=TRUE,"",H54)</f>
        <v>SGR #4</v>
      </c>
      <c r="B19" s="83" t="str">
        <f t="shared" ref="B19:F19" si="12">IF(ISBLANK(I54)=TRUE,"",I54)</f>
        <v>Arts and Humanities/Diversity (SGR 4)</v>
      </c>
      <c r="C19" s="83" t="str">
        <f t="shared" si="12"/>
        <v/>
      </c>
      <c r="D19" s="102">
        <f t="shared" si="12"/>
        <v>3</v>
      </c>
      <c r="E19" s="102" t="str">
        <f t="shared" si="12"/>
        <v/>
      </c>
      <c r="F19" s="102" t="str">
        <f t="shared" si="12"/>
        <v/>
      </c>
      <c r="G19" s="22"/>
      <c r="H19" s="89" t="str">
        <f>IF(ISBLANK(A56)=TRUE,"",A56)</f>
        <v>MCOM 220-220L</v>
      </c>
      <c r="I19" s="84" t="str">
        <f>IF(ISBLANK(B56)=TRUE,"",B56)</f>
        <v>Intro to Digital Media and Lab</v>
      </c>
      <c r="J19" s="84" t="str">
        <f>IF(ISBLANK(C56)=TRUE,"",C56)</f>
        <v/>
      </c>
      <c r="K19" s="99">
        <f>IF(ISBLANK(D56)=TRUE,"",D56)</f>
        <v>3</v>
      </c>
      <c r="L19" s="99"/>
      <c r="M19" s="99" t="str">
        <f>IF(ISBLANK(F56)=TRUE,"",F56)</f>
        <v/>
      </c>
      <c r="N19" s="22"/>
      <c r="O19" s="23"/>
    </row>
    <row r="20" spans="1:21" s="24" customFormat="1" ht="20.100000000000001" customHeight="1" x14ac:dyDescent="0.2">
      <c r="C20" s="23"/>
      <c r="D20" s="95"/>
      <c r="E20" s="95"/>
      <c r="F20" s="95"/>
      <c r="G20" s="22"/>
      <c r="H20" s="89" t="str">
        <f t="shared" ref="H20:M20" si="13">IF(ISBLANK(H55)=TRUE,"",H55)</f>
        <v>MCOM 265-265L</v>
      </c>
      <c r="I20" s="84" t="str">
        <f t="shared" si="13"/>
        <v>Basic Photography and Lab</v>
      </c>
      <c r="J20" s="84" t="str">
        <f t="shared" si="13"/>
        <v/>
      </c>
      <c r="K20" s="99">
        <f t="shared" si="13"/>
        <v>3</v>
      </c>
      <c r="L20" s="99"/>
      <c r="M20" s="99" t="str">
        <f t="shared" si="13"/>
        <v/>
      </c>
      <c r="N20" s="22"/>
      <c r="O20" s="23"/>
    </row>
    <row r="21" spans="1:21" s="24" customFormat="1" ht="20.100000000000001" customHeight="1" x14ac:dyDescent="0.2">
      <c r="A21" s="74" t="s">
        <v>10</v>
      </c>
      <c r="B21" s="74" t="s">
        <v>35</v>
      </c>
      <c r="C21" s="21"/>
      <c r="D21" s="96">
        <f>D22</f>
        <v>3</v>
      </c>
      <c r="E21" s="97"/>
      <c r="F21" s="95"/>
      <c r="G21" s="22"/>
      <c r="H21" s="89" t="str">
        <f t="shared" ref="H21:M21" si="14">IF(ISBLANK(H63)=TRUE,"",H63)</f>
        <v>MCOM 311-311L</v>
      </c>
      <c r="I21" s="84" t="str">
        <f t="shared" si="14"/>
        <v>News Editing and Editing Lab</v>
      </c>
      <c r="J21" s="84" t="str">
        <f t="shared" si="14"/>
        <v>spring only, pre-req: MCOM 210-210L</v>
      </c>
      <c r="K21" s="99">
        <f t="shared" si="14"/>
        <v>3</v>
      </c>
      <c r="L21" s="99"/>
      <c r="M21" s="99" t="str">
        <f t="shared" si="14"/>
        <v/>
      </c>
      <c r="N21" s="22"/>
      <c r="O21" s="23"/>
    </row>
    <row r="22" spans="1:21" s="24" customFormat="1" ht="28.5" customHeight="1" x14ac:dyDescent="0.2">
      <c r="A22" s="83" t="str">
        <f>IF(ISBLANK(H48)=TRUE,"",H48)</f>
        <v>SGR #5</v>
      </c>
      <c r="B22" s="83" t="str">
        <f t="shared" ref="B22:F22" si="15">IF(ISBLANK(I48)=TRUE,"",I48)</f>
        <v>Mathematics (SGR 5)</v>
      </c>
      <c r="C22" s="83" t="str">
        <f t="shared" si="15"/>
        <v>Math 102 or higher</v>
      </c>
      <c r="D22" s="102">
        <f t="shared" si="15"/>
        <v>3</v>
      </c>
      <c r="E22" s="102" t="str">
        <f t="shared" si="15"/>
        <v/>
      </c>
      <c r="F22" s="102" t="str">
        <f t="shared" si="15"/>
        <v/>
      </c>
      <c r="G22" s="22"/>
      <c r="H22" s="126" t="str">
        <f>IF(ISBLANK(A67)=TRUE,"",A67)</f>
        <v>MCOM 316 or MCOM 438-438L</v>
      </c>
      <c r="I22" s="108" t="str">
        <f>IF(ISBLANK(B67)=TRUE,"",B67)</f>
        <v>Magazine Writing and Editing OR Public Affairs Reporting and Lab</v>
      </c>
      <c r="J22" s="84" t="str">
        <f>IF(ISBLANK(C67)=TRUE,"",C67)</f>
        <v xml:space="preserve"> (Advanced Writing Req- AW)</v>
      </c>
      <c r="K22" s="99">
        <f>IF(ISBLANK(D67)=TRUE,"",D67)</f>
        <v>3</v>
      </c>
      <c r="L22" s="99"/>
      <c r="M22" s="99" t="str">
        <f>IF(ISBLANK(F67)=TRUE,"",F67)</f>
        <v/>
      </c>
      <c r="N22" s="22"/>
      <c r="O22" s="23"/>
    </row>
    <row r="23" spans="1:21" s="24" customFormat="1" ht="20.100000000000001" customHeight="1" x14ac:dyDescent="0.2">
      <c r="C23" s="23"/>
      <c r="D23" s="95"/>
      <c r="E23" s="95"/>
      <c r="F23" s="95"/>
      <c r="G23" s="22"/>
      <c r="H23" s="89" t="str">
        <f>IF(ISBLANK(A69)=TRUE,"",A69)</f>
        <v>MCOM 430</v>
      </c>
      <c r="I23" s="84" t="str">
        <f>IF(ISBLANK(B69)=TRUE,"",B69)</f>
        <v>Media Law</v>
      </c>
      <c r="J23" s="84" t="str">
        <f>IF(ISBLANK(C69)=TRUE,"",C69)</f>
        <v/>
      </c>
      <c r="K23" s="99">
        <f>IF(ISBLANK(D69)=TRUE,"",D69)</f>
        <v>3</v>
      </c>
      <c r="L23" s="99"/>
      <c r="M23" s="99" t="str">
        <f>IF(ISBLANK(F69)=TRUE,"",F69)</f>
        <v/>
      </c>
      <c r="N23" s="22"/>
      <c r="O23" s="23"/>
    </row>
    <row r="24" spans="1:21" s="24" customFormat="1" ht="20.100000000000001" customHeight="1" x14ac:dyDescent="0.2">
      <c r="A24" s="74" t="s">
        <v>11</v>
      </c>
      <c r="B24" s="74" t="s">
        <v>36</v>
      </c>
      <c r="C24" s="21"/>
      <c r="D24" s="96">
        <f>SUM(D25:D27)</f>
        <v>7</v>
      </c>
      <c r="E24" s="97"/>
      <c r="F24" s="95"/>
      <c r="G24" s="22"/>
      <c r="H24" s="89" t="str">
        <f>IF(ISBLANK(H69)=TRUE,"",H69)</f>
        <v>MCOM 490</v>
      </c>
      <c r="I24" s="89" t="str">
        <f t="shared" ref="I24:M24" si="16">IF(ISBLANK(I69)=TRUE,"",I69)</f>
        <v>Seminar</v>
      </c>
      <c r="J24" s="89" t="str">
        <f t="shared" si="16"/>
        <v>spring only (2 cr course)</v>
      </c>
      <c r="K24" s="127">
        <f t="shared" si="16"/>
        <v>1</v>
      </c>
      <c r="L24" s="89"/>
      <c r="M24" s="89" t="str">
        <f t="shared" si="16"/>
        <v/>
      </c>
      <c r="N24" s="22"/>
      <c r="O24" s="23"/>
    </row>
    <row r="25" spans="1:21" s="24" customFormat="1" ht="22.5" customHeight="1" x14ac:dyDescent="0.2">
      <c r="A25" s="83" t="str">
        <f t="shared" ref="A25:F25" si="17">IF(ISBLANK(A46)=TRUE,"",A46)</f>
        <v>BIOL 101-101L</v>
      </c>
      <c r="B25" s="83" t="str">
        <f t="shared" si="17"/>
        <v>Biology Survey I and Lab (SGR #6)</v>
      </c>
      <c r="C25" s="83" t="str">
        <f t="shared" si="17"/>
        <v/>
      </c>
      <c r="D25" s="102">
        <f t="shared" si="17"/>
        <v>3</v>
      </c>
      <c r="E25" s="102" t="str">
        <f t="shared" si="17"/>
        <v/>
      </c>
      <c r="F25" s="102" t="str">
        <f t="shared" si="17"/>
        <v/>
      </c>
      <c r="G25" s="22"/>
      <c r="H25" s="89" t="str">
        <f>IF(ISBLANK(H60)=TRUE,"",H60)</f>
        <v>MCOM 494</v>
      </c>
      <c r="I25" s="84" t="str">
        <f t="shared" ref="I25:M25" si="18">IF(ISBLANK(I60)=TRUE,"",I60)</f>
        <v>Internship</v>
      </c>
      <c r="J25" s="149" t="str">
        <f t="shared" si="18"/>
        <v>Often taken over the summer between Jr and Sr year</v>
      </c>
      <c r="K25" s="99">
        <f t="shared" si="18"/>
        <v>2</v>
      </c>
      <c r="L25" s="99"/>
      <c r="M25" s="99" t="str">
        <f t="shared" si="18"/>
        <v/>
      </c>
      <c r="O25" s="23"/>
    </row>
    <row r="26" spans="1:21" s="24" customFormat="1" ht="20.100000000000001" customHeight="1" x14ac:dyDescent="0.2">
      <c r="A26" s="83" t="str">
        <f t="shared" ref="A26:F26" si="19">IF(ISBLANK(A53)=TRUE,"",A53)</f>
        <v>CHEM 106-106L</v>
      </c>
      <c r="B26" s="83" t="str">
        <f t="shared" si="19"/>
        <v>Chemistry Survey I and Lab</v>
      </c>
      <c r="C26" s="83" t="str">
        <f t="shared" si="19"/>
        <v>Pre-Req: Math</v>
      </c>
      <c r="D26" s="102">
        <f t="shared" si="19"/>
        <v>4</v>
      </c>
      <c r="E26" s="102" t="str">
        <f t="shared" si="19"/>
        <v/>
      </c>
      <c r="F26" s="102" t="str">
        <f t="shared" si="19"/>
        <v/>
      </c>
      <c r="G26" s="22"/>
      <c r="H26" s="89" t="str">
        <f>IF(ISBLANK(H62)=TRUE,"",H62)</f>
        <v>MCOM  or ADV</v>
      </c>
      <c r="I26" s="84" t="str">
        <f t="shared" ref="I26:M26" si="20">IF(ISBLANK(I62)=TRUE,"",I62)</f>
        <v>Additional MCOM or ADV Electives</v>
      </c>
      <c r="J26" s="84" t="str">
        <f t="shared" si="20"/>
        <v>Need 9 additional credits total</v>
      </c>
      <c r="K26" s="99">
        <f t="shared" si="20"/>
        <v>6</v>
      </c>
      <c r="L26" s="99"/>
      <c r="M26" s="99" t="str">
        <f t="shared" si="20"/>
        <v/>
      </c>
      <c r="N26" s="22"/>
      <c r="O26" s="23"/>
    </row>
    <row r="27" spans="1:21" s="24" customFormat="1" ht="20.100000000000001" customHeight="1" x14ac:dyDescent="0.2">
      <c r="D27" s="95"/>
      <c r="E27" s="95"/>
      <c r="F27" s="95"/>
      <c r="G27" s="22"/>
      <c r="H27" s="89" t="str">
        <f>IF(ISBLANK(A68)=TRUE,"",A68)</f>
        <v>MCOM or ADV</v>
      </c>
      <c r="I27" s="84" t="str">
        <f>IF(ISBLANK(B68)=TRUE,"",B68)</f>
        <v>Additional MCOM or ADV Electives</v>
      </c>
      <c r="J27" s="84" t="str">
        <f>IF(ISBLANK(C68)=TRUE,"",C68)</f>
        <v>Need 9 additional credits total</v>
      </c>
      <c r="K27" s="99">
        <v>3</v>
      </c>
      <c r="L27" s="99"/>
      <c r="M27" s="99" t="str">
        <f>IF(ISBLANK(F68)=TRUE,"",F68)</f>
        <v/>
      </c>
      <c r="N27" s="22"/>
      <c r="O27" s="23"/>
      <c r="S27" s="26"/>
      <c r="T27" s="26"/>
      <c r="U27" s="25"/>
    </row>
    <row r="28" spans="1:21" s="24" customFormat="1" ht="13.5" customHeight="1" x14ac:dyDescent="0.2">
      <c r="A28" s="79" t="s">
        <v>37</v>
      </c>
      <c r="B28" s="80"/>
      <c r="C28" s="28"/>
      <c r="D28" s="100"/>
      <c r="E28" s="100"/>
      <c r="F28" s="95"/>
      <c r="G28" s="22"/>
      <c r="H28" s="113"/>
      <c r="I28" s="114"/>
      <c r="J28" s="115"/>
      <c r="K28" s="116"/>
      <c r="L28" s="116"/>
      <c r="M28" s="116"/>
      <c r="N28" s="95"/>
      <c r="O28" s="23"/>
    </row>
    <row r="29" spans="1:21" s="24" customFormat="1" ht="20.100000000000001" customHeight="1" x14ac:dyDescent="0.2">
      <c r="A29" s="76" t="s">
        <v>5</v>
      </c>
      <c r="B29" s="76" t="s">
        <v>104</v>
      </c>
      <c r="C29" s="78"/>
      <c r="D29" s="103">
        <f>D30</f>
        <v>2</v>
      </c>
      <c r="E29" s="104"/>
      <c r="F29" s="98"/>
      <c r="G29" s="22"/>
      <c r="H29" s="121" t="s">
        <v>89</v>
      </c>
      <c r="I29" s="122"/>
      <c r="J29" s="123"/>
      <c r="K29" s="103">
        <f>SUM(K30:K35)</f>
        <v>28</v>
      </c>
      <c r="L29" s="104"/>
      <c r="M29" s="124"/>
      <c r="N29" s="95"/>
      <c r="O29" s="23"/>
    </row>
    <row r="30" spans="1:21" s="24" customFormat="1" ht="20.100000000000001" customHeight="1" x14ac:dyDescent="0.2">
      <c r="A30" s="88" t="str">
        <f t="shared" ref="A30:F30" si="21">IF(ISBLANK(A45)=TRUE,"",A45)</f>
        <v>AGED 109</v>
      </c>
      <c r="B30" s="88" t="str">
        <f t="shared" si="21"/>
        <v>First Year Seminar (IGR 1)</v>
      </c>
      <c r="C30" s="88" t="str">
        <f t="shared" si="21"/>
        <v>MCOM 109 also acceptable</v>
      </c>
      <c r="D30" s="105">
        <f t="shared" si="21"/>
        <v>2</v>
      </c>
      <c r="E30" s="105" t="str">
        <f t="shared" si="21"/>
        <v/>
      </c>
      <c r="F30" s="105" t="str">
        <f t="shared" si="21"/>
        <v/>
      </c>
      <c r="G30" s="22"/>
      <c r="H30" s="128" t="str">
        <f>IF(ISBLANK(H56)=TRUE,"",H56)</f>
        <v>LEAD 310</v>
      </c>
      <c r="I30" s="129" t="str">
        <f>IF(ISBLANK(I56)=TRUE,"",I56)</f>
        <v>Leadership in Context</v>
      </c>
      <c r="J30" s="129" t="str">
        <f>IF(ISBLANK(J56)=TRUE,"",J56)</f>
        <v>spring only</v>
      </c>
      <c r="K30" s="130">
        <f>IF(ISBLANK(K56)=TRUE,"",K56)</f>
        <v>3</v>
      </c>
      <c r="L30" s="99"/>
      <c r="M30" s="99" t="str">
        <f>IF(ISBLANK(M56)=TRUE,"",M56)</f>
        <v/>
      </c>
      <c r="N30" s="22"/>
      <c r="O30" s="23"/>
    </row>
    <row r="31" spans="1:21" s="24" customFormat="1" ht="21.75" customHeight="1" x14ac:dyDescent="0.2">
      <c r="A31" s="75"/>
      <c r="B31" s="75"/>
      <c r="C31" s="72"/>
      <c r="D31" s="98"/>
      <c r="E31" s="98"/>
      <c r="F31" s="98"/>
      <c r="G31" s="22"/>
      <c r="H31" s="128" t="str">
        <f>IF(ISBLANK(A62)=TRUE,"",A62)</f>
        <v>SPCM</v>
      </c>
      <c r="I31" s="108" t="str">
        <f>IF(ISBLANK(B62)=TRUE,"",B62)</f>
        <v>SPCM 215 or 410, Public Speaking or Organizational Communication</v>
      </c>
      <c r="J31" s="129" t="str">
        <f>IF(ISBLANK(C62)=TRUE,"",C62)</f>
        <v/>
      </c>
      <c r="K31" s="130">
        <f>IF(ISBLANK(D62)=TRUE,"",D62)</f>
        <v>3</v>
      </c>
      <c r="L31" s="99"/>
      <c r="M31" s="99" t="str">
        <f>IF(ISBLANK(F62)=TRUE,"",F62)</f>
        <v/>
      </c>
      <c r="N31" s="22"/>
      <c r="O31" s="23"/>
    </row>
    <row r="32" spans="1:21" s="24" customFormat="1" ht="20.100000000000001" customHeight="1" x14ac:dyDescent="0.2">
      <c r="A32" s="76" t="s">
        <v>6</v>
      </c>
      <c r="B32" s="82" t="s">
        <v>103</v>
      </c>
      <c r="C32" s="73"/>
      <c r="D32" s="103">
        <f>D33</f>
        <v>3</v>
      </c>
      <c r="E32" s="104"/>
      <c r="F32" s="98"/>
      <c r="G32" s="22"/>
      <c r="H32" s="128" t="str">
        <f>IF(ISBLANK(A70)=TRUE,"",A70)</f>
        <v>ELEC</v>
      </c>
      <c r="I32" s="129" t="str">
        <f>IF(ISBLANK(B70)=TRUE,"",B70)</f>
        <v>General Electives- any disciplline</v>
      </c>
      <c r="J32" s="129" t="str">
        <f>IF(ISBLANK(C70)=TRUE,"",C70)</f>
        <v/>
      </c>
      <c r="K32" s="130">
        <f>IF(ISBLANK(D70)=TRUE,"",D70)</f>
        <v>5</v>
      </c>
      <c r="L32" s="99"/>
      <c r="M32" s="99" t="str">
        <f>IF(ISBLANK(F70)=TRUE,"",F70)</f>
        <v/>
      </c>
      <c r="N32" s="22"/>
      <c r="O32" s="23"/>
    </row>
    <row r="33" spans="1:15" s="24" customFormat="1" ht="20.100000000000001" customHeight="1" x14ac:dyDescent="0.2">
      <c r="A33" s="88" t="str">
        <f t="shared" ref="A33:F33" si="22">IF(ISBLANK(H53)=TRUE,"",H53)</f>
        <v>IGR #2</v>
      </c>
      <c r="B33" s="112" t="str">
        <f t="shared" si="22"/>
        <v>Cultural Awareness and Social &amp; Env Responsibility</v>
      </c>
      <c r="C33" s="88" t="str">
        <f t="shared" si="22"/>
        <v/>
      </c>
      <c r="D33" s="105">
        <f t="shared" si="22"/>
        <v>3</v>
      </c>
      <c r="E33" s="105" t="str">
        <f t="shared" si="22"/>
        <v/>
      </c>
      <c r="F33" s="105" t="str">
        <f t="shared" si="22"/>
        <v/>
      </c>
      <c r="G33" s="22"/>
      <c r="H33" s="128" t="str">
        <f>IF(ISBLANK(H70)=TRUE,"",H70)</f>
        <v>ELEC</v>
      </c>
      <c r="I33" s="129" t="str">
        <f>IF(ISBLANK(I70)=TRUE,"",I70)</f>
        <v>General Electives- any discipline</v>
      </c>
      <c r="J33" s="129" t="str">
        <f>IF(ISBLANK(J70)=TRUE,"",J70)</f>
        <v/>
      </c>
      <c r="K33" s="130">
        <f>IF(ISBLANK(K70)=TRUE,"",K70)</f>
        <v>11</v>
      </c>
      <c r="L33" s="99"/>
      <c r="M33" s="99" t="str">
        <f>IF(ISBLANK(M69)=TRUE,"",M69)</f>
        <v/>
      </c>
      <c r="N33" s="22"/>
      <c r="O33" s="23"/>
    </row>
    <row r="34" spans="1:15" s="24" customFormat="1" ht="20.25" customHeight="1" x14ac:dyDescent="0.2">
      <c r="A34" s="85" t="s">
        <v>105</v>
      </c>
      <c r="B34" s="75"/>
      <c r="C34" s="72"/>
      <c r="D34" s="98"/>
      <c r="E34" s="98"/>
      <c r="F34" s="98"/>
      <c r="G34" s="22"/>
      <c r="H34" s="128" t="str">
        <f t="shared" ref="H34:M34" si="23">IF(ISBLANK(H46)=TRUE,"",H46)</f>
        <v>ELEC</v>
      </c>
      <c r="I34" s="129" t="str">
        <f t="shared" si="23"/>
        <v>General Elective- any discipline</v>
      </c>
      <c r="J34" s="129" t="str">
        <f t="shared" si="23"/>
        <v/>
      </c>
      <c r="K34" s="130">
        <f t="shared" si="23"/>
        <v>3</v>
      </c>
      <c r="L34" s="99"/>
      <c r="M34" s="99" t="str">
        <f t="shared" si="23"/>
        <v/>
      </c>
      <c r="N34" s="22"/>
      <c r="O34" s="23"/>
    </row>
    <row r="35" spans="1:15" s="24" customFormat="1" ht="20.100000000000001" customHeight="1" x14ac:dyDescent="0.2">
      <c r="A35" s="81" t="s">
        <v>12</v>
      </c>
      <c r="B35" s="77"/>
      <c r="C35" s="73"/>
      <c r="D35" s="103"/>
      <c r="E35" s="104"/>
      <c r="F35" s="98"/>
      <c r="G35" s="22"/>
      <c r="H35" s="128" t="s">
        <v>80</v>
      </c>
      <c r="I35" s="129" t="s">
        <v>81</v>
      </c>
      <c r="J35" s="129"/>
      <c r="K35" s="130">
        <v>3</v>
      </c>
      <c r="L35" s="99"/>
      <c r="M35" s="99"/>
      <c r="N35" s="22"/>
      <c r="O35" s="23"/>
    </row>
    <row r="36" spans="1:15" s="24" customFormat="1" ht="20.100000000000001" customHeight="1" x14ac:dyDescent="0.2">
      <c r="A36" s="86"/>
      <c r="B36" s="86" t="s">
        <v>86</v>
      </c>
      <c r="C36" s="87"/>
      <c r="D36" s="106"/>
      <c r="E36" s="106"/>
      <c r="F36" s="106"/>
      <c r="G36" s="22"/>
      <c r="N36" s="95"/>
      <c r="O36" s="23"/>
    </row>
    <row r="37" spans="1:15" s="24" customFormat="1" ht="15.75" customHeight="1" x14ac:dyDescent="0.2">
      <c r="A37" s="75"/>
      <c r="B37" s="75"/>
      <c r="C37" s="72"/>
      <c r="D37" s="98"/>
      <c r="E37" s="98"/>
      <c r="F37" s="98"/>
      <c r="G37" s="22"/>
      <c r="H37" s="3"/>
      <c r="I37" s="3"/>
      <c r="J37" s="1" t="s">
        <v>38</v>
      </c>
      <c r="K37" s="8">
        <f>D6+D10+D13+D17+D21+D24+D29+D32+K6+K16+K29</f>
        <v>120</v>
      </c>
      <c r="L37" s="1"/>
      <c r="M37" s="1"/>
      <c r="N37" s="22"/>
      <c r="O37" s="23"/>
    </row>
    <row r="38" spans="1:15" s="24" customFormat="1" ht="20.100000000000001" customHeight="1" x14ac:dyDescent="0.2">
      <c r="A38" s="81" t="s">
        <v>13</v>
      </c>
      <c r="B38" s="76"/>
      <c r="C38" s="73"/>
      <c r="D38" s="103"/>
      <c r="E38" s="104"/>
      <c r="F38" s="98"/>
      <c r="G38" s="22"/>
      <c r="N38" s="22"/>
      <c r="O38" s="23"/>
    </row>
    <row r="39" spans="1:15" ht="22.5" customHeight="1" x14ac:dyDescent="0.2">
      <c r="A39" s="135" t="str">
        <f>IF(ISBLANK(A67)=TRUE,"",A67)</f>
        <v>MCOM 316 or MCOM 438-438L</v>
      </c>
      <c r="B39" s="110" t="str">
        <f>IF(ISBLANK(B67)=TRUE,"",B67)</f>
        <v>Magazine Writing and Editing OR Public Affairs Reporting and Lab</v>
      </c>
      <c r="C39" s="111" t="str">
        <f>IF(ISBLANK(C67)=TRUE,"",C67)</f>
        <v xml:space="preserve"> (Advanced Writing Req- AW)</v>
      </c>
      <c r="D39" s="107"/>
      <c r="E39" s="107" t="str">
        <f>IF(ISBLANK(E67)=TRUE,"",E67)</f>
        <v/>
      </c>
      <c r="F39" s="107" t="str">
        <f>IF(ISBLANK(F67)=TRUE,"",F67)</f>
        <v/>
      </c>
      <c r="H39" s="155" t="s">
        <v>2</v>
      </c>
    </row>
    <row r="40" spans="1:15" ht="20.100000000000001" customHeight="1" x14ac:dyDescent="0.25">
      <c r="A40" s="161" t="str">
        <f>A1</f>
        <v>Bachelor of Science in Agriculture - Agricultural Education, Communication, and Leadership Major - Communication Specialization (Fall 2016)</v>
      </c>
      <c r="B40" s="161"/>
      <c r="C40" s="161"/>
      <c r="D40" s="161"/>
      <c r="E40" s="161"/>
      <c r="F40" s="161"/>
      <c r="G40" s="161"/>
      <c r="H40" s="161"/>
      <c r="I40" s="161"/>
      <c r="J40" s="161"/>
      <c r="K40" s="161"/>
      <c r="L40" s="161"/>
      <c r="M40" s="161"/>
    </row>
    <row r="41" spans="1:15" s="20" customFormat="1" ht="20.100000000000001" customHeight="1" x14ac:dyDescent="0.25">
      <c r="A41" s="91" t="s">
        <v>0</v>
      </c>
      <c r="B41" s="92"/>
      <c r="C41" s="161" t="s">
        <v>106</v>
      </c>
      <c r="D41" s="161"/>
      <c r="E41" s="161"/>
      <c r="F41" s="161"/>
      <c r="G41" s="161"/>
      <c r="H41" s="161"/>
      <c r="I41" s="161"/>
      <c r="J41" s="150"/>
      <c r="K41" s="150"/>
      <c r="L41" s="150"/>
      <c r="M41" s="150"/>
    </row>
    <row r="42" spans="1:15" ht="20.100000000000001" customHeight="1" x14ac:dyDescent="0.25">
      <c r="A42" s="93" t="s">
        <v>39</v>
      </c>
      <c r="B42" s="94"/>
      <c r="C42" s="20"/>
      <c r="D42" s="90"/>
      <c r="E42" s="90"/>
      <c r="F42" s="90"/>
      <c r="G42" s="150"/>
      <c r="H42" s="150"/>
      <c r="I42" s="150"/>
      <c r="J42" s="20"/>
      <c r="K42" s="90"/>
      <c r="L42" s="90"/>
      <c r="M42" s="90"/>
    </row>
    <row r="43" spans="1:15" ht="20.100000000000001" customHeight="1" x14ac:dyDescent="0.25">
      <c r="B43" s="1"/>
      <c r="C43" s="1"/>
      <c r="G43" s="20"/>
    </row>
    <row r="44" spans="1:15" ht="20.100000000000001" customHeight="1" x14ac:dyDescent="0.2">
      <c r="A44" s="5" t="s">
        <v>95</v>
      </c>
      <c r="B44" s="6"/>
      <c r="C44" s="65" t="s">
        <v>90</v>
      </c>
      <c r="D44" s="65" t="s">
        <v>15</v>
      </c>
      <c r="E44" s="65" t="s">
        <v>14</v>
      </c>
      <c r="F44" s="65" t="s">
        <v>43</v>
      </c>
      <c r="G44" s="3"/>
      <c r="H44" s="5" t="s">
        <v>96</v>
      </c>
      <c r="I44" s="5"/>
      <c r="J44" s="65" t="s">
        <v>90</v>
      </c>
      <c r="K44" s="65" t="s">
        <v>15</v>
      </c>
      <c r="L44" s="65" t="s">
        <v>14</v>
      </c>
      <c r="M44" s="65" t="s">
        <v>43</v>
      </c>
      <c r="N44" s="3"/>
      <c r="O44" s="3"/>
    </row>
    <row r="45" spans="1:15" ht="20.100000000000001" customHeight="1" x14ac:dyDescent="0.2">
      <c r="A45" s="51" t="s">
        <v>46</v>
      </c>
      <c r="B45" s="51" t="s">
        <v>20</v>
      </c>
      <c r="C45" s="38" t="s">
        <v>93</v>
      </c>
      <c r="D45" s="39">
        <v>2</v>
      </c>
      <c r="E45" s="39"/>
      <c r="F45" s="39"/>
      <c r="G45" s="7"/>
      <c r="H45" s="51" t="s">
        <v>21</v>
      </c>
      <c r="I45" s="51" t="s">
        <v>22</v>
      </c>
      <c r="J45" s="52"/>
      <c r="K45" s="39">
        <v>3</v>
      </c>
      <c r="L45" s="62"/>
      <c r="M45" s="39"/>
      <c r="N45" s="7"/>
    </row>
    <row r="46" spans="1:15" ht="20.100000000000001" customHeight="1" x14ac:dyDescent="0.2">
      <c r="A46" s="47" t="s">
        <v>47</v>
      </c>
      <c r="B46" s="47" t="s">
        <v>48</v>
      </c>
      <c r="C46" s="52"/>
      <c r="D46" s="39">
        <v>3</v>
      </c>
      <c r="E46" s="39"/>
      <c r="F46" s="39"/>
      <c r="G46" s="40"/>
      <c r="H46" s="47" t="s">
        <v>80</v>
      </c>
      <c r="I46" s="47" t="s">
        <v>94</v>
      </c>
      <c r="J46" s="52"/>
      <c r="K46" s="39">
        <v>3</v>
      </c>
      <c r="L46" s="39"/>
      <c r="M46" s="39"/>
      <c r="N46" s="4"/>
    </row>
    <row r="47" spans="1:15" ht="20.100000000000001" customHeight="1" x14ac:dyDescent="0.2">
      <c r="A47" s="51" t="s">
        <v>24</v>
      </c>
      <c r="B47" s="51" t="s">
        <v>25</v>
      </c>
      <c r="C47" s="38"/>
      <c r="D47" s="39">
        <v>3</v>
      </c>
      <c r="E47" s="39"/>
      <c r="F47" s="39"/>
      <c r="G47" s="40"/>
      <c r="H47" s="51" t="s">
        <v>51</v>
      </c>
      <c r="I47" s="51" t="s">
        <v>186</v>
      </c>
      <c r="J47" s="52"/>
      <c r="K47" s="39">
        <v>3</v>
      </c>
      <c r="L47" s="62"/>
      <c r="M47" s="39"/>
    </row>
    <row r="48" spans="1:15" ht="20.100000000000001" customHeight="1" x14ac:dyDescent="0.2">
      <c r="A48" s="51" t="s">
        <v>23</v>
      </c>
      <c r="B48" s="51" t="s">
        <v>181</v>
      </c>
      <c r="C48" s="52" t="s">
        <v>179</v>
      </c>
      <c r="D48" s="39">
        <v>3</v>
      </c>
      <c r="E48" s="39"/>
      <c r="F48" s="39"/>
      <c r="G48" s="40"/>
      <c r="H48" s="51" t="s">
        <v>26</v>
      </c>
      <c r="I48" s="51" t="s">
        <v>27</v>
      </c>
      <c r="J48" s="52" t="s">
        <v>28</v>
      </c>
      <c r="K48" s="39">
        <v>3</v>
      </c>
      <c r="L48" s="39"/>
      <c r="M48" s="39"/>
    </row>
    <row r="49" spans="1:17" ht="21.75" customHeight="1" x14ac:dyDescent="0.2">
      <c r="A49" s="51" t="s">
        <v>49</v>
      </c>
      <c r="B49" s="152" t="s">
        <v>185</v>
      </c>
      <c r="C49" s="38"/>
      <c r="D49" s="39">
        <v>4</v>
      </c>
      <c r="E49" s="39"/>
      <c r="F49" s="39"/>
      <c r="G49" s="40"/>
      <c r="H49" s="51" t="s">
        <v>53</v>
      </c>
      <c r="I49" s="51" t="s">
        <v>213</v>
      </c>
      <c r="J49" s="38" t="s">
        <v>54</v>
      </c>
      <c r="K49" s="39">
        <v>3</v>
      </c>
      <c r="L49" s="39"/>
      <c r="M49" s="39"/>
    </row>
    <row r="50" spans="1:17" ht="20.100000000000001" customHeight="1" x14ac:dyDescent="0.2">
      <c r="A50" s="42"/>
      <c r="B50" s="42"/>
      <c r="C50" s="43"/>
      <c r="D50" s="44">
        <f>SUM(D45:D49)</f>
        <v>15</v>
      </c>
      <c r="E50" s="40"/>
      <c r="F50" s="40"/>
      <c r="G50" s="40"/>
      <c r="H50" s="41"/>
      <c r="I50" s="41"/>
      <c r="J50" s="45"/>
      <c r="K50" s="44">
        <f>SUM(K45:K49)</f>
        <v>15</v>
      </c>
      <c r="L50" s="40"/>
      <c r="M50" s="40"/>
    </row>
    <row r="51" spans="1:17" ht="20.100000000000001" customHeight="1" x14ac:dyDescent="0.2">
      <c r="A51" s="46" t="s">
        <v>97</v>
      </c>
      <c r="B51" s="47"/>
      <c r="C51" s="48"/>
      <c r="D51" s="49"/>
      <c r="E51" s="49"/>
      <c r="F51" s="49"/>
      <c r="G51" s="40"/>
      <c r="H51" s="46" t="s">
        <v>98</v>
      </c>
      <c r="I51" s="47"/>
      <c r="J51" s="48"/>
      <c r="K51" s="49"/>
      <c r="L51" s="49"/>
      <c r="M51" s="49"/>
    </row>
    <row r="52" spans="1:17" ht="20.100000000000001" customHeight="1" x14ac:dyDescent="0.2">
      <c r="A52" s="51" t="s">
        <v>29</v>
      </c>
      <c r="B52" s="51" t="s">
        <v>30</v>
      </c>
      <c r="C52" s="38" t="s">
        <v>24</v>
      </c>
      <c r="D52" s="39">
        <v>3</v>
      </c>
      <c r="E52" s="39"/>
      <c r="F52" s="39"/>
      <c r="G52" s="50"/>
      <c r="H52" s="51" t="s">
        <v>61</v>
      </c>
      <c r="I52" s="51" t="s">
        <v>62</v>
      </c>
      <c r="J52" s="38"/>
      <c r="K52" s="39">
        <v>3</v>
      </c>
      <c r="L52" s="39"/>
      <c r="M52" s="39"/>
    </row>
    <row r="53" spans="1:17" ht="20.100000000000001" customHeight="1" x14ac:dyDescent="0.2">
      <c r="A53" s="47" t="s">
        <v>55</v>
      </c>
      <c r="B53" s="47" t="s">
        <v>56</v>
      </c>
      <c r="C53" s="52" t="s">
        <v>57</v>
      </c>
      <c r="D53" s="39">
        <v>4</v>
      </c>
      <c r="E53" s="39"/>
      <c r="F53" s="39"/>
      <c r="G53" s="40"/>
      <c r="H53" s="47" t="s">
        <v>63</v>
      </c>
      <c r="I53" s="47" t="s">
        <v>64</v>
      </c>
      <c r="J53" s="52"/>
      <c r="K53" s="39">
        <v>3</v>
      </c>
      <c r="L53" s="39"/>
      <c r="M53" s="39"/>
      <c r="N53" s="3"/>
    </row>
    <row r="54" spans="1:17" ht="20.100000000000001" customHeight="1" x14ac:dyDescent="0.2">
      <c r="A54" s="51" t="s">
        <v>44</v>
      </c>
      <c r="B54" s="51" t="s">
        <v>45</v>
      </c>
      <c r="C54" s="52"/>
      <c r="D54" s="39">
        <v>3</v>
      </c>
      <c r="E54" s="62"/>
      <c r="F54" s="39"/>
      <c r="G54" s="40"/>
      <c r="H54" s="51" t="s">
        <v>23</v>
      </c>
      <c r="I54" s="51" t="s">
        <v>182</v>
      </c>
      <c r="J54" s="52"/>
      <c r="K54" s="39">
        <v>3</v>
      </c>
      <c r="L54" s="62"/>
      <c r="M54" s="39"/>
    </row>
    <row r="55" spans="1:17" ht="20.100000000000001" customHeight="1" x14ac:dyDescent="0.2">
      <c r="A55" s="51" t="s">
        <v>79</v>
      </c>
      <c r="B55" s="51" t="s">
        <v>58</v>
      </c>
      <c r="C55" s="148" t="s">
        <v>165</v>
      </c>
      <c r="D55" s="39">
        <v>2</v>
      </c>
      <c r="E55" s="39"/>
      <c r="F55" s="39"/>
      <c r="G55" s="40"/>
      <c r="H55" s="51" t="s">
        <v>65</v>
      </c>
      <c r="I55" s="51" t="s">
        <v>187</v>
      </c>
      <c r="J55" s="52"/>
      <c r="K55" s="39">
        <v>3</v>
      </c>
      <c r="L55" s="39"/>
      <c r="M55" s="39"/>
    </row>
    <row r="56" spans="1:17" ht="20.100000000000001" customHeight="1" x14ac:dyDescent="0.2">
      <c r="A56" s="51" t="s">
        <v>59</v>
      </c>
      <c r="B56" s="51" t="s">
        <v>60</v>
      </c>
      <c r="C56" s="38"/>
      <c r="D56" s="39">
        <v>3</v>
      </c>
      <c r="E56" s="39"/>
      <c r="F56" s="39"/>
      <c r="G56" s="40"/>
      <c r="H56" s="51" t="s">
        <v>75</v>
      </c>
      <c r="I56" s="51" t="s">
        <v>76</v>
      </c>
      <c r="J56" s="38" t="s">
        <v>69</v>
      </c>
      <c r="K56" s="39">
        <v>3</v>
      </c>
      <c r="L56" s="39"/>
      <c r="M56" s="39"/>
    </row>
    <row r="57" spans="1:17" ht="20.100000000000001" customHeight="1" x14ac:dyDescent="0.2">
      <c r="A57" s="51"/>
      <c r="B57" s="51"/>
      <c r="C57" s="38"/>
      <c r="D57" s="39"/>
      <c r="E57" s="39"/>
      <c r="F57" s="39"/>
      <c r="G57" s="40"/>
      <c r="H57" s="46"/>
      <c r="I57" s="46"/>
      <c r="J57" s="52"/>
      <c r="K57" s="53"/>
      <c r="L57" s="39"/>
      <c r="M57" s="39"/>
    </row>
    <row r="58" spans="1:17" ht="20.100000000000001" customHeight="1" x14ac:dyDescent="0.2">
      <c r="A58" s="41"/>
      <c r="B58" s="54"/>
      <c r="C58" s="55"/>
      <c r="D58" s="44">
        <f>SUM(D52:D57)</f>
        <v>15</v>
      </c>
      <c r="E58" s="40"/>
      <c r="F58" s="40"/>
      <c r="G58" s="40"/>
      <c r="H58" s="136"/>
      <c r="I58" s="42"/>
      <c r="J58" s="43"/>
      <c r="K58" s="44">
        <f>SUM(K52:K57)</f>
        <v>15</v>
      </c>
      <c r="L58" s="40"/>
      <c r="M58" s="61"/>
    </row>
    <row r="59" spans="1:17" ht="20.100000000000001" customHeight="1" x14ac:dyDescent="0.2">
      <c r="A59" s="46" t="s">
        <v>99</v>
      </c>
      <c r="B59" s="47"/>
      <c r="C59" s="48"/>
      <c r="D59" s="49"/>
      <c r="E59" s="49"/>
      <c r="F59" s="49"/>
      <c r="G59" s="56"/>
      <c r="H59" s="57" t="s">
        <v>100</v>
      </c>
      <c r="I59" s="47"/>
      <c r="J59" s="48"/>
      <c r="K59" s="49"/>
      <c r="L59" s="49"/>
      <c r="M59" s="49"/>
    </row>
    <row r="60" spans="1:17" ht="23.25" customHeight="1" x14ac:dyDescent="0.2">
      <c r="A60" s="174" t="s">
        <v>71</v>
      </c>
      <c r="B60" s="172" t="s">
        <v>216</v>
      </c>
      <c r="C60" s="176" t="s">
        <v>74</v>
      </c>
      <c r="D60" s="178">
        <v>9</v>
      </c>
      <c r="E60" s="178"/>
      <c r="F60" s="178"/>
      <c r="G60" s="40"/>
      <c r="H60" s="47" t="s">
        <v>77</v>
      </c>
      <c r="I60" s="47" t="s">
        <v>78</v>
      </c>
      <c r="J60" s="153" t="s">
        <v>189</v>
      </c>
      <c r="K60" s="39">
        <v>2</v>
      </c>
      <c r="L60" s="39"/>
      <c r="M60" s="39"/>
    </row>
    <row r="61" spans="1:17" ht="23.25" customHeight="1" x14ac:dyDescent="0.2">
      <c r="A61" s="175"/>
      <c r="B61" s="173"/>
      <c r="C61" s="177"/>
      <c r="D61" s="179"/>
      <c r="E61" s="179"/>
      <c r="F61" s="179"/>
      <c r="G61" s="40"/>
      <c r="H61" s="51" t="s">
        <v>79</v>
      </c>
      <c r="I61" s="51" t="s">
        <v>58</v>
      </c>
      <c r="J61" s="148" t="s">
        <v>165</v>
      </c>
      <c r="K61" s="39">
        <v>2</v>
      </c>
      <c r="L61" s="62"/>
      <c r="M61" s="39"/>
      <c r="N61" s="9"/>
    </row>
    <row r="62" spans="1:17" ht="20.100000000000001" customHeight="1" x14ac:dyDescent="0.2">
      <c r="A62" s="51" t="s">
        <v>72</v>
      </c>
      <c r="B62" s="51" t="s">
        <v>73</v>
      </c>
      <c r="C62" s="52"/>
      <c r="D62" s="39">
        <v>3</v>
      </c>
      <c r="E62" s="62"/>
      <c r="F62" s="39"/>
      <c r="G62" s="40"/>
      <c r="H62" s="51" t="s">
        <v>190</v>
      </c>
      <c r="I62" s="51" t="s">
        <v>191</v>
      </c>
      <c r="J62" s="52" t="s">
        <v>194</v>
      </c>
      <c r="K62" s="39">
        <v>6</v>
      </c>
      <c r="L62" s="39"/>
      <c r="M62" s="39"/>
      <c r="Q62" s="2"/>
    </row>
    <row r="63" spans="1:17" ht="20.100000000000001" customHeight="1" x14ac:dyDescent="0.2">
      <c r="A63" s="51" t="s">
        <v>80</v>
      </c>
      <c r="B63" s="51"/>
      <c r="C63" s="52"/>
      <c r="D63" s="39">
        <v>3</v>
      </c>
      <c r="E63" s="39"/>
      <c r="F63" s="39"/>
      <c r="G63" s="40"/>
      <c r="H63" s="51" t="s">
        <v>67</v>
      </c>
      <c r="I63" s="51" t="s">
        <v>68</v>
      </c>
      <c r="J63" s="38" t="s">
        <v>70</v>
      </c>
      <c r="K63" s="39">
        <v>3</v>
      </c>
      <c r="L63" s="39"/>
      <c r="M63" s="39"/>
    </row>
    <row r="64" spans="1:17" ht="20.100000000000001" customHeight="1" x14ac:dyDescent="0.2">
      <c r="A64" s="51"/>
      <c r="B64" s="51"/>
      <c r="C64" s="59"/>
      <c r="D64" s="39"/>
      <c r="E64" s="39"/>
      <c r="F64" s="39"/>
      <c r="G64" s="40"/>
      <c r="H64" s="51" t="s">
        <v>91</v>
      </c>
      <c r="I64" s="51" t="s">
        <v>92</v>
      </c>
      <c r="J64" s="38"/>
      <c r="K64" s="39">
        <v>3</v>
      </c>
      <c r="L64" s="39"/>
      <c r="M64" s="39"/>
    </row>
    <row r="65" spans="1:16" ht="20.100000000000001" customHeight="1" x14ac:dyDescent="0.2">
      <c r="A65" s="41"/>
      <c r="B65" s="60"/>
      <c r="C65" s="43"/>
      <c r="D65" s="44">
        <f>SUM(D60:D64)</f>
        <v>15</v>
      </c>
      <c r="E65" s="40"/>
      <c r="F65" s="61"/>
      <c r="G65" s="40"/>
      <c r="H65" s="42"/>
      <c r="I65" s="41"/>
      <c r="J65" s="45"/>
      <c r="K65" s="44">
        <f>SUM(K60:K64)</f>
        <v>16</v>
      </c>
      <c r="L65" s="40"/>
      <c r="M65" s="40"/>
      <c r="O65" s="1"/>
      <c r="P65" s="2"/>
    </row>
    <row r="66" spans="1:16" ht="20.100000000000001" customHeight="1" x14ac:dyDescent="0.2">
      <c r="A66" s="46" t="s">
        <v>101</v>
      </c>
      <c r="B66" s="47"/>
      <c r="C66" s="48"/>
      <c r="D66" s="49"/>
      <c r="E66" s="49"/>
      <c r="F66" s="49"/>
      <c r="G66" s="40"/>
      <c r="H66" s="46" t="s">
        <v>102</v>
      </c>
      <c r="I66" s="47"/>
      <c r="J66" s="48"/>
      <c r="K66" s="49"/>
      <c r="L66" s="49"/>
      <c r="M66" s="49"/>
    </row>
    <row r="67" spans="1:16" ht="21.75" customHeight="1" x14ac:dyDescent="0.2">
      <c r="A67" s="125" t="s">
        <v>193</v>
      </c>
      <c r="B67" s="125" t="s">
        <v>214</v>
      </c>
      <c r="C67" s="38" t="s">
        <v>107</v>
      </c>
      <c r="D67" s="39">
        <v>3</v>
      </c>
      <c r="E67" s="39"/>
      <c r="F67" s="39"/>
      <c r="G67" s="40"/>
      <c r="H67" s="156" t="s">
        <v>108</v>
      </c>
      <c r="I67" s="180" t="s">
        <v>212</v>
      </c>
      <c r="J67" s="180"/>
      <c r="K67" s="62">
        <v>3</v>
      </c>
      <c r="L67" s="62"/>
      <c r="M67" s="62"/>
    </row>
    <row r="68" spans="1:16" ht="21.75" customHeight="1" x14ac:dyDescent="0.2">
      <c r="A68" s="47" t="s">
        <v>192</v>
      </c>
      <c r="B68" s="47" t="s">
        <v>191</v>
      </c>
      <c r="C68" s="59" t="s">
        <v>194</v>
      </c>
      <c r="D68" s="39">
        <v>3</v>
      </c>
      <c r="E68" s="39"/>
      <c r="F68" s="39"/>
      <c r="G68" s="40"/>
      <c r="H68" s="157"/>
      <c r="I68" s="181"/>
      <c r="J68" s="181"/>
      <c r="K68" s="137"/>
      <c r="L68" s="138"/>
      <c r="M68" s="138"/>
    </row>
    <row r="69" spans="1:16" ht="20.100000000000001" customHeight="1" x14ac:dyDescent="0.2">
      <c r="A69" s="51" t="s">
        <v>215</v>
      </c>
      <c r="B69" s="51" t="s">
        <v>82</v>
      </c>
      <c r="C69" s="52"/>
      <c r="D69" s="39">
        <v>3</v>
      </c>
      <c r="E69" s="62"/>
      <c r="F69" s="39"/>
      <c r="G69" s="58"/>
      <c r="H69" s="47" t="s">
        <v>84</v>
      </c>
      <c r="I69" s="47" t="s">
        <v>85</v>
      </c>
      <c r="J69" s="52" t="s">
        <v>188</v>
      </c>
      <c r="K69" s="39">
        <v>1</v>
      </c>
      <c r="L69" s="62"/>
      <c r="M69" s="39"/>
      <c r="N69" s="9"/>
    </row>
    <row r="70" spans="1:16" ht="20.100000000000001" customHeight="1" x14ac:dyDescent="0.2">
      <c r="A70" s="51" t="s">
        <v>80</v>
      </c>
      <c r="B70" s="51" t="s">
        <v>83</v>
      </c>
      <c r="C70" s="52"/>
      <c r="D70" s="39">
        <v>5</v>
      </c>
      <c r="E70" s="39"/>
      <c r="F70" s="39"/>
      <c r="G70" s="40"/>
      <c r="H70" s="51" t="s">
        <v>80</v>
      </c>
      <c r="I70" s="51" t="s">
        <v>81</v>
      </c>
      <c r="J70" s="52"/>
      <c r="K70" s="39">
        <v>11</v>
      </c>
      <c r="L70" s="39"/>
      <c r="M70" s="39"/>
    </row>
    <row r="71" spans="1:16" ht="20.100000000000001" customHeight="1" x14ac:dyDescent="0.2">
      <c r="A71" s="51"/>
      <c r="B71" s="51"/>
      <c r="C71" s="38"/>
      <c r="D71" s="39"/>
      <c r="E71" s="39"/>
      <c r="F71" s="39"/>
      <c r="G71" s="40"/>
      <c r="H71" s="51"/>
      <c r="I71" s="51"/>
      <c r="J71" s="38"/>
      <c r="K71" s="39"/>
      <c r="L71" s="39"/>
      <c r="M71" s="39"/>
    </row>
    <row r="72" spans="1:16" ht="20.100000000000001" customHeight="1" x14ac:dyDescent="0.2">
      <c r="A72" s="11" t="s">
        <v>16</v>
      </c>
      <c r="B72" s="66"/>
      <c r="C72" s="1"/>
      <c r="D72" s="8">
        <f>SUM(D67:D71)</f>
        <v>14</v>
      </c>
      <c r="F72" s="10"/>
      <c r="G72" s="40"/>
      <c r="H72" s="67"/>
      <c r="K72" s="8">
        <f>SUM(K67:K71)</f>
        <v>15</v>
      </c>
      <c r="M72" s="10"/>
    </row>
    <row r="73" spans="1:16" ht="20.100000000000001" customHeight="1" x14ac:dyDescent="0.2">
      <c r="A73" s="13" t="s">
        <v>17</v>
      </c>
      <c r="B73" s="13"/>
      <c r="C73" s="68"/>
      <c r="D73" s="69"/>
      <c r="E73" s="69"/>
      <c r="F73" s="69"/>
      <c r="G73" s="40"/>
      <c r="H73" s="14" t="s">
        <v>18</v>
      </c>
      <c r="I73" s="15"/>
      <c r="J73" s="12" t="s">
        <v>3</v>
      </c>
      <c r="K73" s="8">
        <f>D50+K50+D58+K58+D65+K65+D72+K72</f>
        <v>120</v>
      </c>
      <c r="N73" s="3"/>
    </row>
    <row r="74" spans="1:16" ht="20.100000000000001" customHeight="1" x14ac:dyDescent="0.2">
      <c r="A74" s="16" t="s">
        <v>19</v>
      </c>
      <c r="B74" s="17"/>
      <c r="C74" s="68"/>
      <c r="G74" s="9"/>
      <c r="H74" s="18" t="s">
        <v>195</v>
      </c>
      <c r="I74" s="19"/>
      <c r="J74" s="1"/>
    </row>
    <row r="75" spans="1:16" ht="20.100000000000001" customHeight="1" x14ac:dyDescent="0.25">
      <c r="A75" s="169" t="s">
        <v>2</v>
      </c>
      <c r="B75" s="169"/>
      <c r="C75" s="169"/>
      <c r="D75" s="169"/>
      <c r="E75" s="169"/>
      <c r="F75" s="169"/>
      <c r="H75" s="151"/>
      <c r="I75" s="151"/>
      <c r="J75" s="151"/>
      <c r="K75" s="151"/>
      <c r="L75" s="151"/>
      <c r="M75" s="151"/>
    </row>
    <row r="76" spans="1:16" ht="20.100000000000001" customHeight="1" x14ac:dyDescent="0.25">
      <c r="G76" s="151"/>
      <c r="N76" s="3"/>
      <c r="O76" s="3"/>
    </row>
  </sheetData>
  <mergeCells count="22">
    <mergeCell ref="A40:M40"/>
    <mergeCell ref="C41:I41"/>
    <mergeCell ref="A75:F75"/>
    <mergeCell ref="M7:M8"/>
    <mergeCell ref="B60:B61"/>
    <mergeCell ref="A60:A61"/>
    <mergeCell ref="C60:C61"/>
    <mergeCell ref="D60:D61"/>
    <mergeCell ref="E60:E61"/>
    <mergeCell ref="F60:F61"/>
    <mergeCell ref="I67:J68"/>
    <mergeCell ref="I9:J10"/>
    <mergeCell ref="H7:H8"/>
    <mergeCell ref="I7:I8"/>
    <mergeCell ref="J7:J8"/>
    <mergeCell ref="K7:K8"/>
    <mergeCell ref="L7:L8"/>
    <mergeCell ref="A1:M1"/>
    <mergeCell ref="K3:M3"/>
    <mergeCell ref="D2:G2"/>
    <mergeCell ref="K2:M2"/>
    <mergeCell ref="D3:G3"/>
  </mergeCells>
  <conditionalFormatting sqref="F57 M57 M60:M62 F46 F48 M45">
    <cfRule type="cellIs" dxfId="21" priority="29" operator="between">
      <formula>"F"</formula>
      <formula>"F"</formula>
    </cfRule>
  </conditionalFormatting>
  <conditionalFormatting sqref="F64 M59 M56">
    <cfRule type="cellIs" dxfId="20" priority="28" operator="between">
      <formula>"D"</formula>
      <formula>"F"</formula>
    </cfRule>
  </conditionalFormatting>
  <conditionalFormatting sqref="M64">
    <cfRule type="cellIs" dxfId="19" priority="24" operator="between">
      <formula>"F"</formula>
      <formula>"F"</formula>
    </cfRule>
  </conditionalFormatting>
  <conditionalFormatting sqref="F45">
    <cfRule type="cellIs" dxfId="18" priority="22" operator="between">
      <formula>"D"</formula>
      <formula>"F"</formula>
    </cfRule>
  </conditionalFormatting>
  <conditionalFormatting sqref="F49">
    <cfRule type="cellIs" dxfId="17" priority="21" operator="between">
      <formula>"F"</formula>
      <formula>"F"</formula>
    </cfRule>
  </conditionalFormatting>
  <conditionalFormatting sqref="M46:M48">
    <cfRule type="cellIs" dxfId="16" priority="20" operator="between">
      <formula>"F"</formula>
      <formula>"F"</formula>
    </cfRule>
  </conditionalFormatting>
  <conditionalFormatting sqref="F47">
    <cfRule type="cellIs" dxfId="15" priority="19" operator="between">
      <formula>"D"</formula>
      <formula>"F"</formula>
    </cfRule>
  </conditionalFormatting>
  <conditionalFormatting sqref="M49">
    <cfRule type="cellIs" dxfId="14" priority="18" operator="between">
      <formula>"F"</formula>
      <formula>"F"</formula>
    </cfRule>
  </conditionalFormatting>
  <conditionalFormatting sqref="M53:M55">
    <cfRule type="cellIs" dxfId="13" priority="17" operator="between">
      <formula>"F"</formula>
      <formula>"F"</formula>
    </cfRule>
  </conditionalFormatting>
  <conditionalFormatting sqref="M52">
    <cfRule type="cellIs" dxfId="12" priority="16" operator="between">
      <formula>"D"</formula>
      <formula>"F"</formula>
    </cfRule>
  </conditionalFormatting>
  <conditionalFormatting sqref="M63">
    <cfRule type="cellIs" dxfId="11" priority="15" operator="between">
      <formula>"F"</formula>
      <formula>"F"</formula>
    </cfRule>
  </conditionalFormatting>
  <conditionalFormatting sqref="F53:F55">
    <cfRule type="cellIs" dxfId="10" priority="14" operator="between">
      <formula>"F"</formula>
      <formula>"F"</formula>
    </cfRule>
  </conditionalFormatting>
  <conditionalFormatting sqref="F52">
    <cfRule type="cellIs" dxfId="9" priority="13" operator="between">
      <formula>"D"</formula>
      <formula>"F"</formula>
    </cfRule>
  </conditionalFormatting>
  <conditionalFormatting sqref="F56">
    <cfRule type="cellIs" dxfId="8" priority="12" operator="between">
      <formula>"F"</formula>
      <formula>"F"</formula>
    </cfRule>
  </conditionalFormatting>
  <conditionalFormatting sqref="F62:F63">
    <cfRule type="cellIs" dxfId="7" priority="11" operator="between">
      <formula>"F"</formula>
      <formula>"F"</formula>
    </cfRule>
  </conditionalFormatting>
  <conditionalFormatting sqref="F60">
    <cfRule type="cellIs" dxfId="6" priority="10" operator="between">
      <formula>"D"</formula>
      <formula>"F"</formula>
    </cfRule>
  </conditionalFormatting>
  <conditionalFormatting sqref="M68:M70">
    <cfRule type="cellIs" dxfId="5" priority="8" operator="between">
      <formula>"F"</formula>
      <formula>"F"</formula>
    </cfRule>
  </conditionalFormatting>
  <conditionalFormatting sqref="M67">
    <cfRule type="cellIs" dxfId="4" priority="7" operator="between">
      <formula>"D"</formula>
      <formula>"F"</formula>
    </cfRule>
  </conditionalFormatting>
  <conditionalFormatting sqref="M71">
    <cfRule type="cellIs" dxfId="3" priority="6" operator="between">
      <formula>"F"</formula>
      <formula>"F"</formula>
    </cfRule>
  </conditionalFormatting>
  <conditionalFormatting sqref="F68:F70">
    <cfRule type="cellIs" dxfId="2" priority="5" operator="between">
      <formula>"F"</formula>
      <formula>"F"</formula>
    </cfRule>
  </conditionalFormatting>
  <conditionalFormatting sqref="F67">
    <cfRule type="cellIs" dxfId="1" priority="4" operator="between">
      <formula>"D"</formula>
      <formula>"F"</formula>
    </cfRule>
  </conditionalFormatting>
  <conditionalFormatting sqref="F71">
    <cfRule type="cellIs" dxfId="0" priority="3" operator="between">
      <formula>"F"</formula>
      <formula>"F"</formula>
    </cfRule>
  </conditionalFormatting>
  <printOptions horizontalCentered="1" verticalCentered="1"/>
  <pageMargins left="0.25" right="0.25" top="0.25" bottom="0.25" header="0.25" footer="0.25"/>
  <pageSetup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30"/>
  <sheetViews>
    <sheetView zoomScaleNormal="100" workbookViewId="0">
      <selection activeCell="J6" sqref="J6"/>
    </sheetView>
  </sheetViews>
  <sheetFormatPr defaultRowHeight="15" x14ac:dyDescent="0.25"/>
  <cols>
    <col min="1" max="1" width="15.42578125" customWidth="1"/>
    <col min="2" max="2" width="57.140625" customWidth="1"/>
    <col min="3" max="3" width="9.140625" style="146"/>
  </cols>
  <sheetData>
    <row r="1" spans="1:3" ht="15.75" x14ac:dyDescent="0.25">
      <c r="A1" s="196" t="s">
        <v>109</v>
      </c>
      <c r="B1" s="196"/>
      <c r="C1" s="196"/>
    </row>
    <row r="2" spans="1:3" ht="9.75" customHeight="1" x14ac:dyDescent="0.25">
      <c r="A2" s="197"/>
      <c r="B2" s="197"/>
      <c r="C2" s="197"/>
    </row>
    <row r="3" spans="1:3" ht="45.75" customHeight="1" x14ac:dyDescent="0.25">
      <c r="A3" s="198" t="s">
        <v>110</v>
      </c>
      <c r="B3" s="198"/>
      <c r="C3" s="198"/>
    </row>
    <row r="4" spans="1:3" x14ac:dyDescent="0.25">
      <c r="A4" s="199"/>
      <c r="B4" s="199"/>
      <c r="C4" s="199"/>
    </row>
    <row r="5" spans="1:3" x14ac:dyDescent="0.25">
      <c r="A5" s="200" t="s">
        <v>126</v>
      </c>
      <c r="B5" s="200"/>
      <c r="C5" s="200"/>
    </row>
    <row r="6" spans="1:3" x14ac:dyDescent="0.25">
      <c r="A6" s="139" t="s">
        <v>111</v>
      </c>
      <c r="B6" s="139" t="s">
        <v>112</v>
      </c>
      <c r="C6" s="140" t="s">
        <v>113</v>
      </c>
    </row>
    <row r="7" spans="1:3" x14ac:dyDescent="0.25">
      <c r="A7" s="141" t="s">
        <v>21</v>
      </c>
      <c r="B7" s="141" t="s">
        <v>166</v>
      </c>
      <c r="C7" s="142">
        <v>3</v>
      </c>
    </row>
    <row r="8" spans="1:3" x14ac:dyDescent="0.25">
      <c r="A8" s="141" t="s">
        <v>167</v>
      </c>
      <c r="B8" s="141" t="s">
        <v>168</v>
      </c>
      <c r="C8" s="142">
        <v>3</v>
      </c>
    </row>
    <row r="9" spans="1:3" x14ac:dyDescent="0.25">
      <c r="A9" s="141" t="s">
        <v>173</v>
      </c>
      <c r="B9" s="141" t="s">
        <v>174</v>
      </c>
      <c r="C9" s="142">
        <v>3</v>
      </c>
    </row>
    <row r="10" spans="1:3" x14ac:dyDescent="0.25">
      <c r="A10" s="141" t="s">
        <v>23</v>
      </c>
      <c r="B10" s="141" t="s">
        <v>174</v>
      </c>
      <c r="C10" s="142">
        <v>3</v>
      </c>
    </row>
    <row r="11" spans="1:3" x14ac:dyDescent="0.25">
      <c r="A11" s="141" t="s">
        <v>47</v>
      </c>
      <c r="B11" s="141" t="s">
        <v>169</v>
      </c>
      <c r="C11" s="142">
        <v>3</v>
      </c>
    </row>
    <row r="12" spans="1:3" x14ac:dyDescent="0.25">
      <c r="A12" s="141" t="s">
        <v>51</v>
      </c>
      <c r="B12" s="141" t="s">
        <v>172</v>
      </c>
      <c r="C12" s="142">
        <v>3</v>
      </c>
    </row>
    <row r="13" spans="1:3" x14ac:dyDescent="0.25">
      <c r="A13" s="141" t="s">
        <v>49</v>
      </c>
      <c r="B13" s="141" t="s">
        <v>170</v>
      </c>
      <c r="C13" s="142">
        <v>4</v>
      </c>
    </row>
    <row r="14" spans="1:3" x14ac:dyDescent="0.25">
      <c r="A14" s="141" t="s">
        <v>171</v>
      </c>
      <c r="B14" s="141"/>
      <c r="C14" s="142"/>
    </row>
    <row r="15" spans="1:3" x14ac:dyDescent="0.25">
      <c r="A15" s="141" t="s">
        <v>91</v>
      </c>
      <c r="B15" s="141" t="s">
        <v>175</v>
      </c>
      <c r="C15" s="142">
        <v>3</v>
      </c>
    </row>
    <row r="16" spans="1:3" x14ac:dyDescent="0.25">
      <c r="A16" s="141" t="s">
        <v>176</v>
      </c>
      <c r="B16" s="141" t="s">
        <v>178</v>
      </c>
      <c r="C16" s="142">
        <v>3</v>
      </c>
    </row>
    <row r="17" spans="1:3" x14ac:dyDescent="0.25">
      <c r="A17" s="141" t="s">
        <v>177</v>
      </c>
      <c r="B17" s="141" t="s">
        <v>66</v>
      </c>
      <c r="C17" s="142">
        <v>3</v>
      </c>
    </row>
    <row r="18" spans="1:3" x14ac:dyDescent="0.25">
      <c r="A18" s="141" t="s">
        <v>75</v>
      </c>
      <c r="B18" s="141" t="s">
        <v>76</v>
      </c>
      <c r="C18" s="142">
        <v>3</v>
      </c>
    </row>
    <row r="19" spans="1:3" x14ac:dyDescent="0.25">
      <c r="A19" s="141"/>
      <c r="B19" s="141"/>
      <c r="C19" s="142"/>
    </row>
    <row r="21" spans="1:3" x14ac:dyDescent="0.25">
      <c r="A21" s="200" t="s">
        <v>114</v>
      </c>
      <c r="B21" s="200"/>
      <c r="C21" s="200"/>
    </row>
    <row r="22" spans="1:3" x14ac:dyDescent="0.25">
      <c r="A22" s="139" t="s">
        <v>111</v>
      </c>
      <c r="B22" s="139" t="s">
        <v>112</v>
      </c>
      <c r="C22" s="140" t="s">
        <v>113</v>
      </c>
    </row>
    <row r="23" spans="1:3" x14ac:dyDescent="0.25">
      <c r="A23" s="141" t="s">
        <v>115</v>
      </c>
      <c r="B23" s="141" t="s">
        <v>116</v>
      </c>
      <c r="C23" s="142">
        <v>2</v>
      </c>
    </row>
    <row r="24" spans="1:3" ht="15.75" customHeight="1" x14ac:dyDescent="0.25">
      <c r="A24" s="141" t="s">
        <v>117</v>
      </c>
      <c r="B24" s="141" t="s">
        <v>118</v>
      </c>
      <c r="C24" s="142">
        <v>2</v>
      </c>
    </row>
    <row r="25" spans="1:3" x14ac:dyDescent="0.25">
      <c r="A25" s="141" t="s">
        <v>119</v>
      </c>
      <c r="B25" s="141" t="s">
        <v>120</v>
      </c>
      <c r="C25" s="142">
        <v>1</v>
      </c>
    </row>
    <row r="26" spans="1:3" x14ac:dyDescent="0.25">
      <c r="A26" s="141" t="s">
        <v>121</v>
      </c>
      <c r="B26" s="141" t="s">
        <v>122</v>
      </c>
      <c r="C26" s="142">
        <v>1</v>
      </c>
    </row>
    <row r="28" spans="1:3" x14ac:dyDescent="0.25">
      <c r="A28" s="192" t="s">
        <v>123</v>
      </c>
      <c r="B28" s="192"/>
      <c r="C28" s="192"/>
    </row>
    <row r="29" spans="1:3" x14ac:dyDescent="0.25">
      <c r="A29" s="193" t="s">
        <v>124</v>
      </c>
      <c r="B29" s="194"/>
      <c r="C29" s="195"/>
    </row>
    <row r="30" spans="1:3" ht="29.25" customHeight="1" x14ac:dyDescent="0.25">
      <c r="A30" s="143" t="s">
        <v>125</v>
      </c>
      <c r="B30" s="144"/>
      <c r="C30" s="145"/>
    </row>
  </sheetData>
  <mergeCells count="8">
    <mergeCell ref="A28:C28"/>
    <mergeCell ref="A29:C29"/>
    <mergeCell ref="A1:C1"/>
    <mergeCell ref="A2:C2"/>
    <mergeCell ref="A3:C3"/>
    <mergeCell ref="A4:C4"/>
    <mergeCell ref="A5:C5"/>
    <mergeCell ref="A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19" workbookViewId="0">
      <selection activeCell="J6" sqref="J6"/>
    </sheetView>
  </sheetViews>
  <sheetFormatPr defaultRowHeight="15" x14ac:dyDescent="0.25"/>
  <cols>
    <col min="1" max="1" width="15.28515625" bestFit="1" customWidth="1"/>
    <col min="2" max="2" width="43.7109375" bestFit="1" customWidth="1"/>
  </cols>
  <sheetData>
    <row r="1" spans="1:3" ht="15.75" x14ac:dyDescent="0.25">
      <c r="A1" s="196" t="s">
        <v>58</v>
      </c>
      <c r="B1" s="196"/>
      <c r="C1" s="196"/>
    </row>
    <row r="2" spans="1:3" x14ac:dyDescent="0.25">
      <c r="A2" s="197"/>
      <c r="B2" s="197"/>
      <c r="C2" s="197"/>
    </row>
    <row r="3" spans="1:3" x14ac:dyDescent="0.25">
      <c r="A3" s="198" t="s">
        <v>127</v>
      </c>
      <c r="B3" s="198"/>
      <c r="C3" s="198"/>
    </row>
    <row r="4" spans="1:3" ht="47.25" customHeight="1" x14ac:dyDescent="0.25">
      <c r="A4" s="205"/>
      <c r="B4" s="205"/>
      <c r="C4" s="205"/>
    </row>
    <row r="5" spans="1:3" x14ac:dyDescent="0.25">
      <c r="A5" s="202" t="s">
        <v>128</v>
      </c>
      <c r="B5" s="203"/>
      <c r="C5" s="204"/>
    </row>
    <row r="6" spans="1:3" x14ac:dyDescent="0.25">
      <c r="A6" s="139" t="s">
        <v>111</v>
      </c>
      <c r="B6" s="139" t="s">
        <v>112</v>
      </c>
      <c r="C6" s="140" t="s">
        <v>113</v>
      </c>
    </row>
    <row r="7" spans="1:3" x14ac:dyDescent="0.25">
      <c r="A7" s="141" t="s">
        <v>129</v>
      </c>
      <c r="B7" s="141" t="s">
        <v>130</v>
      </c>
      <c r="C7" s="147">
        <v>3</v>
      </c>
    </row>
    <row r="8" spans="1:3" x14ac:dyDescent="0.25">
      <c r="A8" s="141" t="s">
        <v>132</v>
      </c>
      <c r="B8" s="141" t="s">
        <v>133</v>
      </c>
      <c r="C8" s="147">
        <v>3</v>
      </c>
    </row>
    <row r="9" spans="1:3" x14ac:dyDescent="0.25">
      <c r="A9" s="141" t="s">
        <v>196</v>
      </c>
      <c r="B9" s="141" t="s">
        <v>131</v>
      </c>
      <c r="C9" s="147" t="s">
        <v>163</v>
      </c>
    </row>
    <row r="10" spans="1:3" x14ac:dyDescent="0.25">
      <c r="A10" s="141" t="s">
        <v>134</v>
      </c>
      <c r="B10" s="141" t="s">
        <v>135</v>
      </c>
      <c r="C10" s="147">
        <v>3</v>
      </c>
    </row>
    <row r="11" spans="1:3" x14ac:dyDescent="0.25">
      <c r="A11" s="141" t="s">
        <v>136</v>
      </c>
      <c r="B11" s="141" t="s">
        <v>137</v>
      </c>
      <c r="C11" s="147">
        <v>3</v>
      </c>
    </row>
    <row r="12" spans="1:3" x14ac:dyDescent="0.25">
      <c r="A12" s="141" t="s">
        <v>49</v>
      </c>
      <c r="B12" s="141" t="s">
        <v>50</v>
      </c>
      <c r="C12" s="147" t="s">
        <v>138</v>
      </c>
    </row>
    <row r="13" spans="1:3" x14ac:dyDescent="0.25">
      <c r="A13" s="141" t="s">
        <v>197</v>
      </c>
      <c r="B13" s="141" t="s">
        <v>198</v>
      </c>
      <c r="C13" s="158">
        <v>3</v>
      </c>
    </row>
    <row r="14" spans="1:3" x14ac:dyDescent="0.25">
      <c r="A14" s="141" t="s">
        <v>139</v>
      </c>
      <c r="B14" s="141" t="s">
        <v>199</v>
      </c>
      <c r="C14" s="147">
        <v>3</v>
      </c>
    </row>
    <row r="15" spans="1:3" x14ac:dyDescent="0.25">
      <c r="A15" s="141" t="s">
        <v>200</v>
      </c>
      <c r="B15" s="141" t="s">
        <v>201</v>
      </c>
      <c r="C15" s="158">
        <v>3</v>
      </c>
    </row>
    <row r="16" spans="1:3" x14ac:dyDescent="0.25">
      <c r="A16" s="141" t="s">
        <v>140</v>
      </c>
      <c r="B16" s="141" t="s">
        <v>202</v>
      </c>
      <c r="C16" s="147">
        <v>2</v>
      </c>
    </row>
    <row r="17" spans="1:3" x14ac:dyDescent="0.25">
      <c r="A17" s="141" t="s">
        <v>141</v>
      </c>
      <c r="B17" s="141" t="s">
        <v>203</v>
      </c>
      <c r="C17" s="147">
        <v>3</v>
      </c>
    </row>
    <row r="18" spans="1:3" x14ac:dyDescent="0.25">
      <c r="A18" s="141" t="s">
        <v>204</v>
      </c>
      <c r="B18" s="141" t="s">
        <v>142</v>
      </c>
      <c r="C18" s="147">
        <v>3</v>
      </c>
    </row>
    <row r="19" spans="1:3" x14ac:dyDescent="0.25">
      <c r="A19" s="141" t="s">
        <v>143</v>
      </c>
      <c r="B19" s="141" t="s">
        <v>144</v>
      </c>
      <c r="C19" s="147">
        <v>3</v>
      </c>
    </row>
    <row r="20" spans="1:3" x14ac:dyDescent="0.25">
      <c r="A20" s="141" t="s">
        <v>145</v>
      </c>
      <c r="B20" s="141" t="s">
        <v>146</v>
      </c>
      <c r="C20" s="147">
        <v>3</v>
      </c>
    </row>
    <row r="21" spans="1:3" x14ac:dyDescent="0.25">
      <c r="A21" s="141" t="s">
        <v>147</v>
      </c>
      <c r="B21" s="141" t="s">
        <v>148</v>
      </c>
      <c r="C21" s="147">
        <v>3</v>
      </c>
    </row>
    <row r="22" spans="1:3" x14ac:dyDescent="0.25">
      <c r="A22" s="141" t="s">
        <v>149</v>
      </c>
      <c r="B22" s="141" t="s">
        <v>150</v>
      </c>
      <c r="C22" s="147">
        <v>3</v>
      </c>
    </row>
    <row r="23" spans="1:3" x14ac:dyDescent="0.25">
      <c r="A23" s="141" t="s">
        <v>151</v>
      </c>
      <c r="B23" s="141" t="s">
        <v>205</v>
      </c>
      <c r="C23" s="147">
        <v>3</v>
      </c>
    </row>
    <row r="24" spans="1:3" x14ac:dyDescent="0.25">
      <c r="A24" s="141" t="s">
        <v>152</v>
      </c>
      <c r="B24" s="141" t="s">
        <v>153</v>
      </c>
      <c r="C24" s="147" t="s">
        <v>154</v>
      </c>
    </row>
    <row r="25" spans="1:3" x14ac:dyDescent="0.25">
      <c r="A25" s="141" t="s">
        <v>155</v>
      </c>
      <c r="B25" s="141" t="s">
        <v>206</v>
      </c>
      <c r="C25" s="147">
        <v>4</v>
      </c>
    </row>
    <row r="26" spans="1:3" x14ac:dyDescent="0.25">
      <c r="A26" s="141" t="s">
        <v>156</v>
      </c>
      <c r="B26" s="141" t="s">
        <v>157</v>
      </c>
      <c r="C26" s="147">
        <v>3</v>
      </c>
    </row>
    <row r="27" spans="1:3" x14ac:dyDescent="0.25">
      <c r="A27" s="141" t="s">
        <v>51</v>
      </c>
      <c r="B27" s="141" t="s">
        <v>52</v>
      </c>
      <c r="C27" s="147">
        <v>3</v>
      </c>
    </row>
    <row r="28" spans="1:3" x14ac:dyDescent="0.25">
      <c r="A28" s="141" t="s">
        <v>158</v>
      </c>
      <c r="B28" s="141" t="s">
        <v>207</v>
      </c>
      <c r="C28" s="147" t="s">
        <v>154</v>
      </c>
    </row>
    <row r="29" spans="1:3" x14ac:dyDescent="0.25">
      <c r="A29" s="141" t="s">
        <v>159</v>
      </c>
      <c r="B29" s="141" t="s">
        <v>208</v>
      </c>
      <c r="C29" s="147">
        <v>3</v>
      </c>
    </row>
    <row r="30" spans="1:3" x14ac:dyDescent="0.25">
      <c r="A30" s="141" t="s">
        <v>160</v>
      </c>
      <c r="B30" s="141" t="s">
        <v>209</v>
      </c>
      <c r="C30" s="147">
        <v>3</v>
      </c>
    </row>
    <row r="31" spans="1:3" x14ac:dyDescent="0.25">
      <c r="A31" s="141" t="s">
        <v>210</v>
      </c>
      <c r="B31" s="141" t="s">
        <v>211</v>
      </c>
      <c r="C31" s="147">
        <v>3</v>
      </c>
    </row>
    <row r="32" spans="1:3" x14ac:dyDescent="0.25">
      <c r="A32" s="141" t="s">
        <v>161</v>
      </c>
      <c r="B32" s="141" t="s">
        <v>162</v>
      </c>
      <c r="C32" s="147">
        <v>3</v>
      </c>
    </row>
    <row r="33" spans="1:3" x14ac:dyDescent="0.25">
      <c r="A33" s="141"/>
      <c r="B33" s="141"/>
      <c r="C33" s="142"/>
    </row>
    <row r="36" spans="1:3" x14ac:dyDescent="0.25">
      <c r="A36" s="201" t="s">
        <v>164</v>
      </c>
      <c r="B36" s="201"/>
      <c r="C36" s="201"/>
    </row>
    <row r="37" spans="1:3" ht="37.5" customHeight="1" x14ac:dyDescent="0.25">
      <c r="A37" s="201"/>
      <c r="B37" s="201"/>
      <c r="C37" s="201"/>
    </row>
  </sheetData>
  <mergeCells count="5">
    <mergeCell ref="A36:C37"/>
    <mergeCell ref="A1:C1"/>
    <mergeCell ref="A2:C2"/>
    <mergeCell ref="A5:C5"/>
    <mergeCell ref="A3: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purl.org/dc/term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6EE05F3-6262-42AC-950C-93B9A7500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 Communication Specialization</vt:lpstr>
      <vt:lpstr>Course Options - No Prereqs</vt:lpstr>
      <vt:lpstr>Group 1 Ag Electives</vt:lpstr>
      <vt:lpstr>'Ag Communication Specialization'!Print_Area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2016-05-27T18:05:40Z</cp:lastPrinted>
  <dcterms:created xsi:type="dcterms:W3CDTF">2011-09-23T19:24:55Z</dcterms:created>
  <dcterms:modified xsi:type="dcterms:W3CDTF">2016-05-27T18:05:53Z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