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m" ContentType="application/vnd.ms-word.document.macroEnabled.12"/>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180" windowWidth="13065" windowHeight="7350"/>
  </bookViews>
  <sheets>
    <sheet name="Mathematics 4-Year Plan" sheetId="11" r:id="rId1"/>
    <sheet name="Course Information" sheetId="13" r:id="rId2"/>
    <sheet name="Course Options - No Prereqs" sheetId="15" r:id="rId3"/>
    <sheet name="Guidesheet" sheetId="12" r:id="rId4"/>
    <sheet name="Guidesheet-4 year plan" sheetId="14" r:id="rId5"/>
  </sheets>
  <externalReferences>
    <externalReference r:id="rId6"/>
  </externalReferences>
  <definedNames>
    <definedName name="institutionalgraduationrequirements5" localSheetId="1">'Course Information'!#REF!</definedName>
    <definedName name="majorrequirements48" localSheetId="1">'Course Information'!$A$48</definedName>
    <definedName name="nonmathcredit">'[1]Mathematics 4-Year Plan'!$D$64,'[1]Mathematics 4-Year Plan'!$D$60:$D$62,'[1]Mathematics 4-Year Plan'!$D$70:$D$71,'[1]Mathematics 4-Year Plan'!$K$60:$K$61,'[1]Mathematics 4-Year Plan'!$K$63,'[1]Mathematics 4-Year Plan'!$K$70:$K$72,'[1]Mathematics 4-Year Plan'!$D$81:$D$82,'[1]Mathematics 4-Year Plan'!$K$80:$K$82,'[1]Mathematics 4-Year Plan'!$D$89:$D$90,'[1]Mathematics 4-Year Plan'!$K$89:$K$90</definedName>
    <definedName name="nonmathgrade">'[1]Mathematics 4-Year Plan'!$F$64,'[1]Mathematics 4-Year Plan'!$F$60:$F$62,'[1]Mathematics 4-Year Plan'!$F$70:$F$71,'[1]Mathematics 4-Year Plan'!$M$60:$M$61,'[1]Mathematics 4-Year Plan'!$M$63:$M$64,'[1]Mathematics 4-Year Plan'!$M$70:$M$72,'[1]Mathematics 4-Year Plan'!$F$80:$F$81,'[1]Mathematics 4-Year Plan'!$M$80:$M$82,'[1]Mathematics 4-Year Plan'!$F$88:$F$89,'[1]Mathematics 4-Year Plan'!$M$89:$M$90</definedName>
    <definedName name="_xlnm.Print_Area" localSheetId="1">'Course Information'!$A$1:$C$108</definedName>
    <definedName name="_xlnm.Print_Area" localSheetId="3">Guidesheet!$A$1:$M$43</definedName>
    <definedName name="_xlnm.Print_Area" localSheetId="0">'Mathematics 4-Year Plan'!$A$1:$M$93</definedName>
  </definedNames>
  <calcPr calcId="145621"/>
</workbook>
</file>

<file path=xl/calcChain.xml><?xml version="1.0" encoding="utf-8"?>
<calcChain xmlns="http://schemas.openxmlformats.org/spreadsheetml/2006/main">
  <c r="K6" i="11" l="1"/>
  <c r="K90" i="11"/>
  <c r="K65" i="11"/>
  <c r="D18" i="11"/>
  <c r="D14" i="11"/>
  <c r="D11" i="11"/>
  <c r="D9" i="11"/>
  <c r="D7" i="11"/>
  <c r="G79" i="11" l="1"/>
  <c r="G78" i="11"/>
  <c r="G77" i="11"/>
  <c r="G71" i="11"/>
  <c r="G70" i="11"/>
  <c r="G69" i="11"/>
  <c r="G68" i="11"/>
  <c r="N79" i="11"/>
  <c r="N78" i="11"/>
  <c r="N77" i="11"/>
  <c r="N70" i="11"/>
  <c r="N69" i="11"/>
  <c r="N68" i="11"/>
  <c r="N60" i="11"/>
  <c r="G60" i="11"/>
  <c r="G82" i="11"/>
  <c r="G81" i="11"/>
  <c r="G80" i="11"/>
  <c r="G89" i="11"/>
  <c r="G88" i="11"/>
  <c r="G87" i="11"/>
  <c r="G86" i="11"/>
  <c r="N88" i="11"/>
  <c r="N87" i="11"/>
  <c r="N86" i="11"/>
  <c r="N80" i="11"/>
  <c r="N72" i="11"/>
  <c r="N71" i="11"/>
  <c r="N64" i="11"/>
  <c r="N63" i="11"/>
  <c r="N62" i="11"/>
  <c r="N61" i="11"/>
  <c r="G73" i="11"/>
  <c r="G72" i="11"/>
  <c r="G64" i="11"/>
  <c r="G62" i="11"/>
  <c r="G61" i="11"/>
  <c r="G63" i="11"/>
  <c r="D83" i="11"/>
  <c r="D90" i="11" l="1"/>
  <c r="K83" i="11"/>
  <c r="N85" i="11"/>
  <c r="N84" i="11"/>
  <c r="N83" i="11"/>
  <c r="K73" i="11"/>
  <c r="N75" i="11"/>
  <c r="G75" i="11"/>
  <c r="N74" i="11"/>
  <c r="G74" i="11"/>
  <c r="G67" i="11"/>
  <c r="G66" i="11"/>
  <c r="G65" i="11"/>
  <c r="A55" i="11"/>
  <c r="D45" i="11"/>
  <c r="D42" i="11"/>
  <c r="D38" i="11"/>
  <c r="D36" i="11"/>
  <c r="C36" i="11"/>
  <c r="B36" i="11"/>
  <c r="A36" i="11"/>
  <c r="D22" i="11"/>
  <c r="K4" i="11"/>
</calcChain>
</file>

<file path=xl/sharedStrings.xml><?xml version="1.0" encoding="utf-8"?>
<sst xmlns="http://schemas.openxmlformats.org/spreadsheetml/2006/main" count="433" uniqueCount="318">
  <si>
    <t>Student</t>
  </si>
  <si>
    <t>Advisor</t>
  </si>
  <si>
    <t>Grade</t>
  </si>
  <si>
    <t>Information Subject to Change.  This checksheet is not a contract.</t>
  </si>
  <si>
    <t>SGR Goal 1</t>
  </si>
  <si>
    <t>IGR Goal 1</t>
  </si>
  <si>
    <t>IGR Goal 2</t>
  </si>
  <si>
    <t>SGR Goal 2</t>
  </si>
  <si>
    <t>SGR Goal 3</t>
  </si>
  <si>
    <t>SGR Goal 4</t>
  </si>
  <si>
    <t>SGR Goal 5</t>
  </si>
  <si>
    <t>SGR Goal 6</t>
  </si>
  <si>
    <t>Advanced Writing Requirement</t>
  </si>
  <si>
    <t>SEM</t>
  </si>
  <si>
    <t>CR</t>
  </si>
  <si>
    <t>SGR courses</t>
  </si>
  <si>
    <t>IGR courses</t>
  </si>
  <si>
    <t>Advanced Writing (AW)</t>
  </si>
  <si>
    <t>Globalization (G)</t>
  </si>
  <si>
    <t>SGR #4</t>
  </si>
  <si>
    <t>SGR #6</t>
  </si>
  <si>
    <t>SGR #3</t>
  </si>
  <si>
    <t>First Year Seminar (IGR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</si>
  <si>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</si>
  <si>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</si>
  <si>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</si>
  <si>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</si>
  <si>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</si>
  <si>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</si>
  <si>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</si>
  <si>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System Gen Ed Requirements  (SGR) (30 credits, Complete First 2 Years)</t>
  </si>
  <si>
    <t>Course Name</t>
  </si>
  <si>
    <t>MATH 123</t>
  </si>
  <si>
    <t>1-4</t>
  </si>
  <si>
    <t>Credits</t>
  </si>
  <si>
    <t>GE 109-109L** First Year Seminar</t>
  </si>
  <si>
    <t>IGR #1</t>
  </si>
  <si>
    <t>  MATH 103-103L - Quantitative Literacy and Lab</t>
  </si>
  <si>
    <t>  MATH 141 - Survey of Mathematics</t>
  </si>
  <si>
    <t>  MATH 202 - Applied Informatics</t>
  </si>
  <si>
    <t>  MATH 253 - Logic, Sets, and Proof</t>
  </si>
  <si>
    <t>  MATH 261 - Geometry for Teachers</t>
  </si>
  <si>
    <t>  MATH 291 - Independent Study</t>
  </si>
  <si>
    <t>  MATH 331 - Advanced Engineering Mathematics</t>
  </si>
  <si>
    <t>  MATH 355-355L - Methods of Teaching Mathematics and Lab</t>
  </si>
  <si>
    <t>  MATH 371 - Technology for Mathematics Educators</t>
  </si>
  <si>
    <t>  MATH 374 - Scientific Computation I</t>
  </si>
  <si>
    <t>  MATH 433 - Capstone: Mathematics Education</t>
  </si>
  <si>
    <t>  MATH 440-540 - Mathematics of Finance</t>
  </si>
  <si>
    <t>  MATH 441-541 - Applied Probability Theory</t>
  </si>
  <si>
    <t>  MATH 474-574 - Scientific Computation II</t>
  </si>
  <si>
    <t>  MATH 475-575 - Operations Research</t>
  </si>
  <si>
    <t>  MATH 496 - Field Experience</t>
  </si>
  <si>
    <t>  MATH 497 - Cooperative Education</t>
  </si>
  <si>
    <t>MATH-102 INFO-101</t>
  </si>
  <si>
    <t>MATH-125</t>
  </si>
  <si>
    <t>1-5</t>
  </si>
  <si>
    <t>MATH-253</t>
  </si>
  <si>
    <t>MATH-321</t>
  </si>
  <si>
    <t>1-3</t>
  </si>
  <si>
    <t>MATH-125 MATH-261 EDFN-338</t>
  </si>
  <si>
    <t>MATH-125 and CSC-150 or CSC-213</t>
  </si>
  <si>
    <t>CSC 150 or 218; MATH-125; and MATH 215 or 315</t>
  </si>
  <si>
    <t>MATH-315</t>
  </si>
  <si>
    <t xml:space="preserve">MATH-125, MATH-315 </t>
  </si>
  <si>
    <t>MATH-225</t>
  </si>
  <si>
    <t>MATH-125 MATH-315 EDFN-338</t>
  </si>
  <si>
    <t>STAT-381</t>
  </si>
  <si>
    <t>MATH-321 MATH-374</t>
  </si>
  <si>
    <t>MATH 315 OR MATH 281 AND MATH 215</t>
  </si>
  <si>
    <t>  MATH 102 - College Algebra</t>
  </si>
  <si>
    <t>  MATH 115 - Precalculus</t>
  </si>
  <si>
    <t>  MATH 120 - Trigonometry</t>
  </si>
  <si>
    <t>  MATH 121-121L - Survey of Calculus and Lab</t>
  </si>
  <si>
    <t>  MATH 123 - Calculus I</t>
  </si>
  <si>
    <t>  MATH 123L - Calculus I Lab</t>
  </si>
  <si>
    <t>  MATH 125 - Calculus II</t>
  </si>
  <si>
    <t>  MATH 225 - Calculus III</t>
  </si>
  <si>
    <t>  MATH 292 - Topics</t>
  </si>
  <si>
    <t>  MATH 315 - Linear Algebra</t>
  </si>
  <si>
    <t>  MATH 316 - Discrete Mathematics</t>
  </si>
  <si>
    <t>  MATH 321 - Differential Equations</t>
  </si>
  <si>
    <t>  MATH 361 - Modern Geometry</t>
  </si>
  <si>
    <t>  MATH 373 - Introduction to Numerical Analysis</t>
  </si>
  <si>
    <t>  MATH 392 - Topics</t>
  </si>
  <si>
    <t>  MATH 401 - Senior Capstone and Advanced Writing</t>
  </si>
  <si>
    <t>  MATH 411-511 - Theory of Numbers</t>
  </si>
  <si>
    <t>  MATH 413 - Abstract Algebra I</t>
  </si>
  <si>
    <t>  MATH 425 - Real Analysis I</t>
  </si>
  <si>
    <t>  MATH 450 - History of Mathematics</t>
  </si>
  <si>
    <t>  MATH 471-571 - Numerical Analysis I</t>
  </si>
  <si>
    <t>  MATH 490-590 - Seminar</t>
  </si>
  <si>
    <t>  MATH 491-591 - Independent Study</t>
  </si>
  <si>
    <t>  MATH 492-592 - Topics</t>
  </si>
  <si>
    <t>  MATH 494 - Internship</t>
  </si>
  <si>
    <t>  MATH 498 - Undergraduate Research/Scholarship</t>
  </si>
  <si>
    <t>Calculus I (SGR 5)</t>
  </si>
  <si>
    <t>Placement</t>
  </si>
  <si>
    <t>University Physics I and Lab (SGR 6)</t>
  </si>
  <si>
    <t>Chemistry Survey and Lab (SGR 6)</t>
  </si>
  <si>
    <t>University Physics II and Lab (SGR 6)</t>
  </si>
  <si>
    <t>General Chemistry I and Lab (SGR 6)</t>
  </si>
  <si>
    <t>4-5</t>
  </si>
  <si>
    <t>MATH 125</t>
  </si>
  <si>
    <t>MATH 401</t>
  </si>
  <si>
    <t>MATH 225</t>
  </si>
  <si>
    <t>MATH 253</t>
  </si>
  <si>
    <t>Logic, Sets, and Proof</t>
  </si>
  <si>
    <t>MATH 413</t>
  </si>
  <si>
    <t>MATH 425</t>
  </si>
  <si>
    <t>Real Analysis</t>
  </si>
  <si>
    <t>STAT 381</t>
  </si>
  <si>
    <t>fall only</t>
  </si>
  <si>
    <t>MATH 315</t>
  </si>
  <si>
    <t>Linear Algebra</t>
  </si>
  <si>
    <t>Electives</t>
  </si>
  <si>
    <t>Advanced Writing (take twice)</t>
  </si>
  <si>
    <t>Mathematics Course Information</t>
  </si>
  <si>
    <t>CHEM 106-106L  - Chemistry Survey and Lab</t>
  </si>
  <si>
    <t>CHEM 112-112L Gernal Chemistry and Lab</t>
  </si>
  <si>
    <t>College and Departmental Required  Course Information</t>
  </si>
  <si>
    <t>MATH 123 - Calculus I</t>
  </si>
  <si>
    <t>PHYS 211-211L - University Physics I and Lab</t>
  </si>
  <si>
    <t>PHYS 213-213L  - University Physics II and Lab</t>
  </si>
  <si>
    <t>Intro to Probability and Statistics</t>
  </si>
  <si>
    <t>Calculus III</t>
  </si>
  <si>
    <t>GE 109-109L</t>
  </si>
  <si>
    <t>Abstract Algebra</t>
  </si>
  <si>
    <t>Discrete Math</t>
  </si>
  <si>
    <t>MATH 261</t>
  </si>
  <si>
    <t>Geometry for Teachers</t>
  </si>
  <si>
    <t>Senior Capstone</t>
  </si>
  <si>
    <t>General Education Course Information</t>
  </si>
  <si>
    <t>Requirements for Major</t>
  </si>
  <si>
    <t>First Year Fall Courses</t>
  </si>
  <si>
    <t>First Year Spring Courses</t>
  </si>
  <si>
    <t>Second Year Fall Courses</t>
  </si>
  <si>
    <t>Second Year Spring Courses</t>
  </si>
  <si>
    <t>Third Year Fall Courses</t>
  </si>
  <si>
    <t>Fourth Year Spring Courses</t>
  </si>
  <si>
    <t>Third Year Spring Courses</t>
  </si>
  <si>
    <t>Student ID#</t>
  </si>
  <si>
    <t>Anticipated Graduation Term</t>
  </si>
  <si>
    <t>Minimum GPA</t>
  </si>
  <si>
    <t xml:space="preserve">Today's Date </t>
  </si>
  <si>
    <r>
      <rPr>
        <b/>
        <sz val="9"/>
        <color rgb="FFFF0000"/>
        <rFont val="Calibri"/>
        <family val="2"/>
        <scheme val="minor"/>
      </rPr>
      <t>Prerequisites</t>
    </r>
    <r>
      <rPr>
        <b/>
        <sz val="9"/>
        <rFont val="Calibri"/>
        <family val="2"/>
        <scheme val="minor"/>
      </rPr>
      <t>/Comments</t>
    </r>
  </si>
  <si>
    <r>
      <rPr>
        <b/>
        <sz val="9"/>
        <color theme="1"/>
        <rFont val="Calibri"/>
        <family val="2"/>
        <scheme val="minor"/>
      </rPr>
      <t>OR</t>
    </r>
    <r>
      <rPr>
        <sz val="9"/>
        <color theme="1"/>
        <rFont val="Calibri"/>
        <family val="2"/>
        <scheme val="minor"/>
      </rPr>
      <t xml:space="preserve"> CHEM 106-106L</t>
    </r>
  </si>
  <si>
    <r>
      <rPr>
        <b/>
        <sz val="9"/>
        <color theme="1"/>
        <rFont val="Calibri"/>
        <family val="2"/>
        <scheme val="minor"/>
      </rPr>
      <t>OR</t>
    </r>
    <r>
      <rPr>
        <sz val="9"/>
        <color theme="1"/>
        <rFont val="Calibri"/>
        <family val="2"/>
        <scheme val="minor"/>
      </rPr>
      <t xml:space="preserve"> CHEM 112-112L</t>
    </r>
  </si>
  <si>
    <t>(Must have a different prefix than the courses used to meet SGR 3, 4 and 6)</t>
  </si>
  <si>
    <t xml:space="preserve">Cultural Awareness and Social and Environmental Responsibility         </t>
  </si>
  <si>
    <t>First Year Seminar</t>
  </si>
  <si>
    <t>Sample 4 Year Plan</t>
  </si>
  <si>
    <t>GR</t>
  </si>
  <si>
    <t>PHYS 111-111L</t>
  </si>
  <si>
    <t>Introduction to Physics I and Lab (SGR6)</t>
  </si>
  <si>
    <r>
      <rPr>
        <b/>
        <sz val="9"/>
        <rFont val="Calibri"/>
        <family val="2"/>
        <scheme val="minor"/>
      </rPr>
      <t xml:space="preserve">OR </t>
    </r>
    <r>
      <rPr>
        <sz val="9"/>
        <rFont val="Calibri"/>
        <family val="2"/>
        <scheme val="minor"/>
      </rPr>
      <t>PHYS 211-211L</t>
    </r>
  </si>
  <si>
    <r>
      <rPr>
        <b/>
        <sz val="9"/>
        <rFont val="Calibri"/>
        <family val="2"/>
        <scheme val="minor"/>
      </rPr>
      <t>OR</t>
    </r>
    <r>
      <rPr>
        <sz val="9"/>
        <rFont val="Calibri"/>
        <family val="2"/>
        <scheme val="minor"/>
      </rPr>
      <t xml:space="preserve"> PHYS 213-213L</t>
    </r>
  </si>
  <si>
    <r>
      <rPr>
        <b/>
        <sz val="9"/>
        <rFont val="Calibri"/>
        <family val="2"/>
        <scheme val="minor"/>
      </rPr>
      <t>OR</t>
    </r>
    <r>
      <rPr>
        <sz val="9"/>
        <rFont val="Calibri"/>
        <family val="2"/>
        <scheme val="minor"/>
      </rPr>
      <t xml:space="preserve"> Biol 151-151L</t>
    </r>
  </si>
  <si>
    <t>General Biology I and Lab (SGR 6)</t>
  </si>
  <si>
    <t>Introduction to Informatics (SGR 6)</t>
  </si>
  <si>
    <t>choose one- may overlap other requirements</t>
  </si>
  <si>
    <t>Major Courses (C or better grade required)</t>
  </si>
  <si>
    <t>See Guidesheets on tabs 4-8 for guidance</t>
  </si>
  <si>
    <t xml:space="preserve">Consult your advisor to customize this sample plan </t>
  </si>
  <si>
    <t>SGR #1</t>
  </si>
  <si>
    <t>SGR #2</t>
  </si>
  <si>
    <t>Calculus II (SGR 5)</t>
  </si>
  <si>
    <t>IGR #2 Culture Awareness &amp; Social &amp; Enviro. Responsibility</t>
  </si>
  <si>
    <t>Cult Aware and Soc and Env Resp</t>
  </si>
  <si>
    <t>MATH 230</t>
  </si>
  <si>
    <t>Sophomore Seminar</t>
  </si>
  <si>
    <t>Info 101</t>
  </si>
  <si>
    <t>SGR Globalization Requirement</t>
  </si>
  <si>
    <t>HIST-368</t>
  </si>
  <si>
    <t>Hist. and Culture of Am. Indian</t>
  </si>
  <si>
    <t>Social Science</t>
  </si>
  <si>
    <t>Humanities/Arts</t>
  </si>
  <si>
    <t>Written Communication</t>
  </si>
  <si>
    <t>(see list) Natural Sciences</t>
  </si>
  <si>
    <t>Oral Communication</t>
  </si>
  <si>
    <t>Mathematics  Course Information</t>
  </si>
  <si>
    <r>
      <t>Notes/</t>
    </r>
    <r>
      <rPr>
        <sz val="12"/>
        <color rgb="FFFF0000"/>
        <rFont val="Calibri"/>
        <family val="2"/>
        <scheme val="minor"/>
      </rPr>
      <t xml:space="preserve"> Prerequisites</t>
    </r>
  </si>
  <si>
    <t>PHYS 111-111L - Introduction to Physics I and Lab</t>
  </si>
  <si>
    <t>BIOL 151-151L - General Biology I and Lab</t>
  </si>
  <si>
    <t>INFO 101 Introduction to Informatics</t>
  </si>
  <si>
    <t>CSC 150-150L - Computer Science I Or INFO 101  Introduction to Informatics</t>
  </si>
  <si>
    <r>
      <t>SGR #5;</t>
    </r>
    <r>
      <rPr>
        <sz val="12"/>
        <color rgb="FFFF0000"/>
        <rFont val="Calibri"/>
        <family val="2"/>
        <scheme val="minor"/>
      </rPr>
      <t xml:space="preserve"> Placement</t>
    </r>
  </si>
  <si>
    <t>Does not count towards Mathematics degree requirements</t>
  </si>
  <si>
    <r>
      <t xml:space="preserve">SGR #5; </t>
    </r>
    <r>
      <rPr>
        <sz val="12"/>
        <color rgb="FFFF0000"/>
        <rFont val="Calibri"/>
        <family val="2"/>
        <scheme val="minor"/>
      </rPr>
      <t>Placement</t>
    </r>
  </si>
  <si>
    <r>
      <t xml:space="preserve">SGR #5; </t>
    </r>
    <r>
      <rPr>
        <sz val="12"/>
        <color rgb="FFFF0000"/>
        <rFont val="Calibri"/>
        <family val="2"/>
        <scheme val="minor"/>
      </rPr>
      <t>MATH 102 or Placement</t>
    </r>
  </si>
  <si>
    <r>
      <t xml:space="preserve">SGR #5; </t>
    </r>
    <r>
      <rPr>
        <sz val="12"/>
        <color rgb="FFFF0000"/>
        <rFont val="Calibri"/>
        <family val="2"/>
        <scheme val="minor"/>
      </rPr>
      <t>MATH 102, MATH 115 or Placement</t>
    </r>
  </si>
  <si>
    <r>
      <t xml:space="preserve">SGR #5; </t>
    </r>
    <r>
      <rPr>
        <sz val="12"/>
        <color rgb="FFFF0000"/>
        <rFont val="Calibri"/>
        <family val="2"/>
        <scheme val="minor"/>
      </rPr>
      <t>MATH 115 or Placement</t>
    </r>
  </si>
  <si>
    <r>
      <t xml:space="preserve">SGR #5; </t>
    </r>
    <r>
      <rPr>
        <sz val="12"/>
        <color rgb="FFFF0000"/>
        <rFont val="Calibri"/>
        <family val="2"/>
        <scheme val="minor"/>
      </rPr>
      <t>MATH 123</t>
    </r>
  </si>
  <si>
    <t xml:space="preserve">  MATH 230 -  Sophomore Seminar</t>
  </si>
  <si>
    <t xml:space="preserve">  MATH 250 - Mathematics for Computer Science</t>
  </si>
  <si>
    <t>MATH-123</t>
  </si>
  <si>
    <t>MATH-253 or MATH 250</t>
  </si>
  <si>
    <t>Statistics Course Information</t>
  </si>
  <si>
    <t>STAT 281 Introduction to Statistics</t>
  </si>
  <si>
    <t>Math 102</t>
  </si>
  <si>
    <t>STAT 381 Introduction to Prob and Stat</t>
  </si>
  <si>
    <t>Math 125</t>
  </si>
  <si>
    <t>STAT 410 SAS Programming I</t>
  </si>
  <si>
    <t>STAT 414 R Programming</t>
  </si>
  <si>
    <t>CSC 150 or Info 101</t>
  </si>
  <si>
    <t>STAT 435 Applied Bioinformatics</t>
  </si>
  <si>
    <t>Stat 281 or Stat 381</t>
  </si>
  <si>
    <t>STAT 445 Nonparametric Statistics</t>
  </si>
  <si>
    <t>STAT 451 Predictive Analytics I</t>
  </si>
  <si>
    <t>Stat 482</t>
  </si>
  <si>
    <t>STAT 460 Time Series Analysis</t>
  </si>
  <si>
    <t>STAT 482 Prob and Statistics II</t>
  </si>
  <si>
    <t>Stat 382</t>
  </si>
  <si>
    <t>STAT 492 Data Visualization in R</t>
  </si>
  <si>
    <t>Stat 414</t>
  </si>
  <si>
    <t>INFO 101 Intro to Informatics</t>
  </si>
  <si>
    <t>MATH 450</t>
  </si>
  <si>
    <t>History of Mathematics</t>
  </si>
  <si>
    <t>Humanities/Arts Diversity</t>
  </si>
  <si>
    <t>MATH 316</t>
  </si>
  <si>
    <t>MATH 401-S01</t>
  </si>
  <si>
    <t>Senior Capstone I</t>
  </si>
  <si>
    <t>EDFN 351</t>
  </si>
  <si>
    <t>EDFN 475</t>
  </si>
  <si>
    <t>Human Relations</t>
  </si>
  <si>
    <t>MATH 433</t>
  </si>
  <si>
    <t>Math Ed Capstone</t>
  </si>
  <si>
    <t>EDFN 352-352L</t>
  </si>
  <si>
    <t>Teaching and Learning II</t>
  </si>
  <si>
    <t>EDFN 453-453L</t>
  </si>
  <si>
    <t>MATH 355-355L</t>
  </si>
  <si>
    <t>Math Methods</t>
  </si>
  <si>
    <t>MATH 371</t>
  </si>
  <si>
    <t>Technology for Educators</t>
  </si>
  <si>
    <t>Fourth Year Fall Courses  (In residency)</t>
  </si>
  <si>
    <t>SEED 450</t>
  </si>
  <si>
    <t>Teaching and Learning III</t>
  </si>
  <si>
    <t>Content Literacy</t>
  </si>
  <si>
    <t>EDFN 454</t>
  </si>
  <si>
    <t>Teaching and Learning IV</t>
  </si>
  <si>
    <t>SEED 456</t>
  </si>
  <si>
    <t>Cap/Action Research</t>
  </si>
  <si>
    <t>MATH 434</t>
  </si>
  <si>
    <t>Assessment</t>
  </si>
  <si>
    <t>Bachelor of Science in Mathematics with Teaching Specialization (Fall 2015)</t>
  </si>
  <si>
    <t>MATH 125, MATH 315, EDFN 351</t>
  </si>
  <si>
    <t>For Math, consider these courses offered each Spring:  Various Topics (Math 492), Programming in R (Stat 414), and Matlab Programming (Math 492)</t>
  </si>
  <si>
    <t>http://www.sdstate.edu/gs/students/advising/student-success.cfm</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</si>
  <si>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</si>
  <si>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1 and 2 Credit Courses</t>
  </si>
  <si>
    <t>Individual Financial Management</t>
  </si>
  <si>
    <t>CA 111</t>
  </si>
  <si>
    <t>Individual Financial Literacy</t>
  </si>
  <si>
    <t>CA 110</t>
  </si>
  <si>
    <t>Exploratory Studies</t>
  </si>
  <si>
    <t>UC 102/L</t>
  </si>
  <si>
    <t>Mastering Lifetime Learning Skills</t>
  </si>
  <si>
    <t>UC 143</t>
  </si>
  <si>
    <t>Course Title</t>
  </si>
  <si>
    <t>Course Number</t>
  </si>
  <si>
    <t>Student Success Courses</t>
  </si>
  <si>
    <t>Programming with SAS</t>
  </si>
  <si>
    <t>Major Course Options</t>
  </si>
  <si>
    <t xml:space="preserve">The following courses do not have any prerequisites.  This alternate list of courses can be used by advisors to help students develop a complete schedule (15 credits) when a student has already completed numerous credits prior to attending SDSU. </t>
  </si>
  <si>
    <t>Course Options - No Prereqs</t>
  </si>
  <si>
    <t>Technology for Math Educators</t>
  </si>
  <si>
    <t>EDFN 101</t>
  </si>
  <si>
    <t>Expl. of Teaching/Learning</t>
  </si>
  <si>
    <t>STAT 410</t>
  </si>
  <si>
    <t>2015-2016 Undergraduate Catalog Requirements</t>
  </si>
  <si>
    <t>MATH 125 and EDFN 338</t>
  </si>
  <si>
    <t>MATH-125 EDFN-338;</t>
  </si>
  <si>
    <t>INFO 101</t>
  </si>
  <si>
    <t>Introduction to Informatics</t>
  </si>
  <si>
    <t>Calculus II</t>
  </si>
  <si>
    <t xml:space="preserve">MATH 315 </t>
  </si>
  <si>
    <t xml:space="preserve">Math 316 </t>
  </si>
  <si>
    <t xml:space="preserve">STAT 381 </t>
  </si>
  <si>
    <t xml:space="preserve">MATH 413 </t>
  </si>
  <si>
    <t>Abstract Algebra I</t>
  </si>
  <si>
    <t>Real Analysis I</t>
  </si>
  <si>
    <t xml:space="preserve">MATH 425 </t>
  </si>
  <si>
    <t xml:space="preserve">MATH 401 </t>
  </si>
  <si>
    <t>Senior Capstone and Advanced Writing</t>
  </si>
  <si>
    <t>Assessment in STEM</t>
  </si>
  <si>
    <t xml:space="preserve">MATH 433 </t>
  </si>
  <si>
    <t>Capstone:  Mathematics Education</t>
  </si>
  <si>
    <t>Methods of Teaching Mathematics and Lab</t>
  </si>
  <si>
    <t>MATH 355/355L</t>
  </si>
  <si>
    <t xml:space="preserve">EDFN 351  </t>
  </si>
  <si>
    <t>Teaching and Learning I</t>
  </si>
  <si>
    <t>Exploration of Teaching and Learning</t>
  </si>
  <si>
    <t xml:space="preserve">EDFN 352/352L </t>
  </si>
  <si>
    <t xml:space="preserve">EDFN 453/453L   </t>
  </si>
  <si>
    <t xml:space="preserve">EDFN 454   </t>
  </si>
  <si>
    <t xml:space="preserve">EDFN 475  </t>
  </si>
  <si>
    <t xml:space="preserve">SEED 450  </t>
  </si>
  <si>
    <t xml:space="preserve">SEED 456  </t>
  </si>
  <si>
    <t>Capstone/Action Research</t>
  </si>
  <si>
    <t>Reading and Content Literacy</t>
  </si>
  <si>
    <t>Teaching Specialization Requirements</t>
  </si>
  <si>
    <t>TOTAL CREDITS</t>
  </si>
  <si>
    <t>13-14</t>
  </si>
  <si>
    <t>MATH 125, MATH 261 and EDFN 338</t>
  </si>
  <si>
    <t>Instructor Permission</t>
  </si>
  <si>
    <t>MATH 125 and MATH 315</t>
  </si>
  <si>
    <t xml:space="preserve"> Introduction to Probability and Statistics</t>
  </si>
  <si>
    <r>
      <rPr>
        <b/>
        <sz val="9"/>
        <rFont val="Calibri"/>
        <family val="2"/>
        <scheme val="minor"/>
      </rPr>
      <t>OR</t>
    </r>
    <r>
      <rPr>
        <sz val="9"/>
        <rFont val="Calibri"/>
        <family val="2"/>
        <scheme val="minor"/>
      </rPr>
      <t xml:space="preserve"> STAT 382</t>
    </r>
  </si>
  <si>
    <t>Probability and Statistics I</t>
  </si>
  <si>
    <t>Computer Science I</t>
  </si>
  <si>
    <r>
      <rPr>
        <b/>
        <sz val="9"/>
        <rFont val="Calibri"/>
        <family val="2"/>
        <scheme val="minor"/>
      </rPr>
      <t xml:space="preserve">OR </t>
    </r>
    <r>
      <rPr>
        <sz val="9"/>
        <rFont val="Calibri"/>
        <family val="2"/>
        <scheme val="minor"/>
      </rPr>
      <t>CSC 150</t>
    </r>
  </si>
  <si>
    <t>Differential Equations</t>
  </si>
  <si>
    <r>
      <rPr>
        <b/>
        <sz val="9"/>
        <color theme="1"/>
        <rFont val="Calibri"/>
        <family val="2"/>
        <scheme val="minor"/>
      </rPr>
      <t>OR</t>
    </r>
    <r>
      <rPr>
        <sz val="9"/>
        <color theme="1"/>
        <rFont val="Calibri"/>
        <family val="2"/>
        <scheme val="minor"/>
      </rPr>
      <t xml:space="preserve"> MATH 321</t>
    </r>
  </si>
  <si>
    <r>
      <rPr>
        <b/>
        <sz val="9"/>
        <rFont val="Calibri"/>
        <family val="2"/>
        <scheme val="minor"/>
      </rPr>
      <t>OR</t>
    </r>
    <r>
      <rPr>
        <sz val="9"/>
        <rFont val="Calibri"/>
        <family val="2"/>
        <scheme val="minor"/>
      </rPr>
      <t xml:space="preserve"> MATH 434</t>
    </r>
  </si>
  <si>
    <t>General Electives  (2-3)</t>
  </si>
  <si>
    <t>MATH 102 or MATH 115 or MATH 120 or MATH 121-121L or MATH 123</t>
  </si>
  <si>
    <t>ENG 101 Composition I</t>
  </si>
  <si>
    <t>There are very few MATH or STAT options until you complete Math 125 (Calculus II)- consider a minor to complete your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</si>
</sst>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8"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b/>
      <sz val="9"/>
      <color rgb="FF0070C0"/>
      <name val="Calibri"/>
      <family val="2"/>
      <scheme val="minor"/>
    </font>
    <font>
      <sz val="8"/>
      <name val="Calibri"/>
      <family val="2"/>
      <scheme val="minor"/>
    </font>
    <font>
      <b/>
      <u/>
      <sz val="9"/>
      <name val="Calibri"/>
      <family val="2"/>
      <scheme val="minor"/>
    </font>
    <font>
      <sz val="11"/>
      <color rgb="FFFF0000"/>
      <name val="Calibri"/>
      <family val="2"/>
      <scheme val="minor"/>
    </font>
    <font>
      <sz val="11"/>
      <color theme="0"/>
      <name val="Calibri"/>
      <family val="2"/>
      <scheme val="minor"/>
    </font>
    <font>
      <sz val="9"/>
      <color theme="1"/>
      <name val="Calibri"/>
      <family val="2"/>
      <scheme val="minor"/>
    </font>
    <font>
      <b/>
      <sz val="12"/>
      <color theme="1"/>
      <name val="Calibri"/>
      <family val="2"/>
    </font>
    <font>
      <sz val="11"/>
      <color theme="1"/>
      <name val="Calibri"/>
      <family val="2"/>
    </font>
    <font>
      <sz val="11"/>
      <name val="Calibri"/>
      <family val="2"/>
      <scheme val="minor"/>
    </font>
    <font>
      <b/>
      <sz val="9"/>
      <color theme="1"/>
      <name val="Calibri"/>
      <family val="2"/>
      <scheme val="minor"/>
    </font>
    <font>
      <b/>
      <sz val="10"/>
      <color rgb="FFFF0000"/>
      <name val="Calibri"/>
      <family val="2"/>
      <scheme val="minor"/>
    </font>
    <font>
      <sz val="10"/>
      <color theme="1"/>
      <name val="Calibri"/>
      <family val="2"/>
      <scheme val="minor"/>
    </font>
    <font>
      <i/>
      <sz val="9"/>
      <name val="Calibri"/>
      <family val="2"/>
      <scheme val="minor"/>
    </font>
    <font>
      <b/>
      <sz val="10"/>
      <color rgb="FFC00000"/>
      <name val="Calibri"/>
      <family val="2"/>
      <scheme val="minor"/>
    </font>
    <font>
      <b/>
      <sz val="12"/>
      <name val="Calibri"/>
      <family val="2"/>
    </font>
    <font>
      <sz val="10"/>
      <color rgb="FFFF0000"/>
      <name val="Calibri"/>
      <family val="2"/>
    </font>
    <font>
      <sz val="10"/>
      <color theme="1"/>
      <name val="Calibri"/>
      <family val="2"/>
    </font>
    <font>
      <sz val="9"/>
      <color rgb="FFFF0000"/>
      <name val="Calibri"/>
      <family val="2"/>
      <scheme val="minor"/>
    </font>
    <font>
      <b/>
      <sz val="10"/>
      <name val="Calibri"/>
      <family val="2"/>
    </font>
    <font>
      <b/>
      <sz val="9"/>
      <color rgb="FFFF0000"/>
      <name val="Calibri"/>
      <family val="2"/>
      <scheme val="minor"/>
    </font>
    <font>
      <b/>
      <sz val="12"/>
      <color theme="1"/>
      <name val="Calibri"/>
      <family val="2"/>
      <scheme val="minor"/>
    </font>
    <font>
      <sz val="9"/>
      <color theme="0"/>
      <name val="Calibri"/>
      <family val="2"/>
      <scheme val="minor"/>
    </font>
    <font>
      <b/>
      <sz val="9"/>
      <name val="Calibri"/>
      <family val="2"/>
    </font>
    <font>
      <sz val="8"/>
      <name val="Calibri"/>
      <family val="2"/>
    </font>
    <font>
      <b/>
      <sz val="11"/>
      <color rgb="FFC00000"/>
      <name val="Calibri"/>
      <family val="2"/>
      <scheme val="minor"/>
    </font>
    <font>
      <b/>
      <sz val="8"/>
      <name val="Calibri"/>
      <family val="2"/>
      <scheme val="minor"/>
    </font>
    <font>
      <sz val="8"/>
      <color rgb="FFFF0000"/>
      <name val="Calibri"/>
      <family val="2"/>
      <scheme val="minor"/>
    </font>
    <font>
      <sz val="7"/>
      <name val="Calibri"/>
      <family val="2"/>
      <scheme val="minor"/>
    </font>
    <font>
      <sz val="11"/>
      <color theme="1"/>
      <name val="Calibri"/>
      <family val="2"/>
      <scheme val="minor"/>
    </font>
    <font>
      <b/>
      <sz val="11"/>
      <color theme="1"/>
      <name val="Calibri"/>
      <family val="2"/>
      <scheme val="minor"/>
    </font>
    <font>
      <sz val="12"/>
      <color theme="0"/>
      <name val="Calibri"/>
      <family val="2"/>
      <scheme val="minor"/>
    </font>
    <font>
      <sz val="12"/>
      <color rgb="FFFF0000"/>
      <name val="Calibri"/>
      <family val="2"/>
      <scheme val="minor"/>
    </font>
    <font>
      <sz val="12"/>
      <color theme="1"/>
      <name val="Calibri"/>
      <family val="2"/>
      <scheme val="minor"/>
    </font>
    <font>
      <sz val="12"/>
      <name val="Calibri"/>
      <family val="2"/>
      <scheme val="minor"/>
    </font>
    <font>
      <sz val="12"/>
      <color rgb="FF000000"/>
      <name val="Arial Narrow"/>
      <family val="2"/>
    </font>
    <font>
      <sz val="12"/>
      <color theme="10"/>
      <name val="Calibri"/>
      <family val="2"/>
      <scheme val="minor"/>
    </font>
    <font>
      <sz val="12"/>
      <color theme="1"/>
      <name val="Calibri"/>
      <family val="2"/>
    </font>
    <font>
      <sz val="11"/>
      <color rgb="FF000000"/>
      <name val="Shruti"/>
      <family val="2"/>
    </font>
    <font>
      <b/>
      <i/>
      <sz val="11"/>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style="hair">
        <color indexed="64"/>
      </top>
      <bottom/>
      <diagonal/>
    </border>
    <border>
      <left style="thin">
        <color indexed="64"/>
      </left>
      <right/>
      <top style="thin">
        <color indexed="64"/>
      </top>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13" fillId="7" borderId="0" applyNumberFormat="0" applyBorder="0" applyAlignment="0" applyProtection="0"/>
    <xf numFmtId="0" fontId="1" fillId="0" borderId="0"/>
    <xf numFmtId="0" fontId="1" fillId="0" borderId="0"/>
    <xf numFmtId="0" fontId="1" fillId="0" borderId="0"/>
    <xf numFmtId="0" fontId="1" fillId="0" borderId="0"/>
  </cellStyleXfs>
  <cellXfs count="326">
    <xf numFmtId="0" fontId="0" fillId="0" borderId="0" xfId="0"/>
    <xf numFmtId="0" fontId="8"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left"/>
    </xf>
    <xf numFmtId="0" fontId="5" fillId="0" borderId="0" xfId="0" applyFont="1" applyFill="1"/>
    <xf numFmtId="0" fontId="8" fillId="0" borderId="0" xfId="0" applyFont="1" applyFill="1"/>
    <xf numFmtId="0" fontId="11" fillId="0" borderId="6" xfId="0" applyFont="1" applyFill="1" applyBorder="1" applyAlignment="1">
      <alignment horizontal="center"/>
    </xf>
    <xf numFmtId="0" fontId="5" fillId="0" borderId="0" xfId="1" applyFont="1" applyFill="1"/>
    <xf numFmtId="0" fontId="5" fillId="0" borderId="0" xfId="1" applyFont="1" applyFill="1" applyAlignment="1">
      <alignment horizontal="center"/>
    </xf>
    <xf numFmtId="0" fontId="8" fillId="0" borderId="0" xfId="1" applyFont="1" applyFill="1"/>
    <xf numFmtId="0" fontId="11" fillId="0" borderId="6" xfId="1" applyFont="1" applyFill="1" applyBorder="1" applyAlignment="1">
      <alignment horizontal="center"/>
    </xf>
    <xf numFmtId="0" fontId="11" fillId="0" borderId="0" xfId="0" applyFont="1" applyFill="1" applyBorder="1" applyAlignment="1">
      <alignment horizontal="center"/>
    </xf>
    <xf numFmtId="0" fontId="5" fillId="3" borderId="3" xfId="1" applyFont="1" applyFill="1" applyBorder="1"/>
    <xf numFmtId="0" fontId="5" fillId="3" borderId="3" xfId="1" applyFont="1" applyFill="1" applyBorder="1" applyAlignment="1">
      <alignment horizontal="center"/>
    </xf>
    <xf numFmtId="0" fontId="0" fillId="0" borderId="0" xfId="0" applyAlignment="1">
      <alignment horizontal="left" vertical="center" indent="1"/>
    </xf>
    <xf numFmtId="0" fontId="3" fillId="0" borderId="0" xfId="3" applyAlignment="1">
      <alignment horizontal="left" vertical="center" indent="1"/>
    </xf>
    <xf numFmtId="0" fontId="0" fillId="0" borderId="0" xfId="0" applyAlignment="1">
      <alignment horizontal="center"/>
    </xf>
    <xf numFmtId="0" fontId="14" fillId="0" borderId="0" xfId="0" applyFont="1"/>
    <xf numFmtId="0" fontId="0" fillId="0" borderId="8" xfId="0" applyBorder="1" applyAlignment="1">
      <alignment horizontal="center"/>
    </xf>
    <xf numFmtId="0" fontId="16" fillId="0" borderId="8" xfId="0" applyFont="1" applyFill="1" applyBorder="1" applyAlignment="1">
      <alignment horizontal="center"/>
    </xf>
    <xf numFmtId="0" fontId="5" fillId="6" borderId="3" xfId="0" applyFont="1" applyFill="1" applyBorder="1" applyAlignment="1">
      <alignment horizontal="center"/>
    </xf>
    <xf numFmtId="0" fontId="20" fillId="0" borderId="0" xfId="0" applyFont="1"/>
    <xf numFmtId="0" fontId="0" fillId="0" borderId="0" xfId="0"/>
    <xf numFmtId="0" fontId="5" fillId="0" borderId="6" xfId="5" applyFont="1" applyFill="1" applyBorder="1" applyAlignment="1">
      <alignment horizontal="center"/>
    </xf>
    <xf numFmtId="0" fontId="5" fillId="0" borderId="8" xfId="5" applyFont="1" applyFill="1" applyBorder="1" applyAlignment="1">
      <alignment horizontal="center"/>
    </xf>
    <xf numFmtId="0" fontId="5" fillId="0" borderId="0" xfId="5" applyFont="1" applyFill="1" applyAlignment="1">
      <alignment horizontal="center"/>
    </xf>
    <xf numFmtId="0" fontId="5" fillId="0" borderId="0" xfId="0" applyFont="1" applyFill="1" applyBorder="1"/>
    <xf numFmtId="0" fontId="5" fillId="0" borderId="3" xfId="5" applyFont="1" applyFill="1" applyBorder="1" applyAlignment="1">
      <alignment horizontal="center"/>
    </xf>
    <xf numFmtId="0" fontId="5" fillId="2" borderId="3" xfId="0" applyFont="1" applyFill="1" applyBorder="1" applyAlignment="1">
      <alignment horizontal="center"/>
    </xf>
    <xf numFmtId="0" fontId="5" fillId="2" borderId="3" xfId="0" applyFont="1" applyFill="1" applyBorder="1" applyAlignment="1">
      <alignment horizontal="left"/>
    </xf>
    <xf numFmtId="0" fontId="5" fillId="2" borderId="12" xfId="0" applyFont="1" applyFill="1" applyBorder="1" applyAlignment="1">
      <alignment horizontal="center"/>
    </xf>
    <xf numFmtId="0" fontId="8" fillId="0" borderId="6" xfId="0" applyFont="1" applyFill="1" applyBorder="1"/>
    <xf numFmtId="0" fontId="5" fillId="4" borderId="18" xfId="0" applyFont="1" applyFill="1" applyBorder="1"/>
    <xf numFmtId="0" fontId="5" fillId="4" borderId="16" xfId="0" applyFont="1" applyFill="1" applyBorder="1"/>
    <xf numFmtId="0" fontId="0" fillId="0" borderId="0" xfId="0" applyBorder="1"/>
    <xf numFmtId="0" fontId="0" fillId="0" borderId="22" xfId="0" applyBorder="1"/>
    <xf numFmtId="0" fontId="0" fillId="0" borderId="9" xfId="0" applyBorder="1"/>
    <xf numFmtId="0" fontId="0" fillId="0" borderId="25" xfId="0" applyBorder="1"/>
    <xf numFmtId="0" fontId="0" fillId="0" borderId="2" xfId="0" applyBorder="1"/>
    <xf numFmtId="0" fontId="0" fillId="0" borderId="11" xfId="0" applyBorder="1" applyAlignment="1">
      <alignment horizontal="center"/>
    </xf>
    <xf numFmtId="0" fontId="14" fillId="0" borderId="0" xfId="0" applyFont="1" applyBorder="1"/>
    <xf numFmtId="0" fontId="0" fillId="0" borderId="25" xfId="0" applyBorder="1" applyAlignment="1">
      <alignment horizontal="left" vertical="center" indent="1"/>
    </xf>
    <xf numFmtId="0" fontId="14" fillId="0" borderId="9" xfId="0" applyFont="1" applyBorder="1"/>
    <xf numFmtId="0" fontId="14" fillId="0" borderId="0" xfId="0" applyFont="1" applyAlignment="1">
      <alignment horizontal="center"/>
    </xf>
    <xf numFmtId="49" fontId="16" fillId="0" borderId="8" xfId="0" applyNumberFormat="1" applyFont="1" applyFill="1" applyBorder="1" applyAlignment="1">
      <alignment horizontal="center"/>
    </xf>
    <xf numFmtId="0" fontId="16" fillId="0" borderId="19" xfId="0" applyFont="1" applyFill="1" applyBorder="1" applyAlignment="1">
      <alignment horizontal="center"/>
    </xf>
    <xf numFmtId="0" fontId="24" fillId="0" borderId="19" xfId="0" applyFont="1" applyFill="1" applyBorder="1"/>
    <xf numFmtId="0" fontId="24" fillId="0" borderId="8" xfId="0" applyFont="1" applyFill="1" applyBorder="1"/>
    <xf numFmtId="0" fontId="25" fillId="0" borderId="8" xfId="0" applyFont="1" applyFill="1" applyBorder="1"/>
    <xf numFmtId="0" fontId="17" fillId="0" borderId="0" xfId="0" applyFont="1"/>
    <xf numFmtId="0" fontId="5" fillId="0" borderId="26" xfId="0" applyFont="1" applyBorder="1" applyAlignment="1">
      <alignment horizontal="left" vertical="center" indent="1"/>
    </xf>
    <xf numFmtId="0" fontId="17" fillId="0" borderId="10" xfId="0" applyFont="1" applyBorder="1" applyAlignment="1">
      <alignment horizontal="left" vertical="center" indent="1"/>
    </xf>
    <xf numFmtId="0" fontId="17" fillId="0" borderId="8" xfId="3" applyFont="1" applyBorder="1" applyAlignment="1">
      <alignment horizontal="left" vertical="center"/>
    </xf>
    <xf numFmtId="0" fontId="7" fillId="0" borderId="1" xfId="5" applyFont="1" applyBorder="1" applyAlignment="1">
      <alignment horizontal="center"/>
    </xf>
    <xf numFmtId="0" fontId="6" fillId="0" borderId="0" xfId="5" applyFont="1" applyBorder="1" applyAlignment="1">
      <alignment horizontal="right"/>
    </xf>
    <xf numFmtId="0" fontId="27" fillId="0" borderId="0" xfId="5" applyFont="1" applyAlignment="1">
      <alignment horizontal="right" wrapText="1"/>
    </xf>
    <xf numFmtId="0" fontId="7" fillId="0" borderId="0" xfId="5" applyFont="1" applyBorder="1" applyAlignment="1">
      <alignment horizontal="right"/>
    </xf>
    <xf numFmtId="0" fontId="6" fillId="0" borderId="0" xfId="5" applyFont="1" applyAlignment="1">
      <alignment horizontal="center"/>
    </xf>
    <xf numFmtId="2" fontId="19" fillId="0" borderId="2" xfId="5" applyNumberFormat="1" applyFont="1" applyBorder="1" applyAlignment="1">
      <alignment horizontal="center"/>
    </xf>
    <xf numFmtId="0" fontId="11" fillId="0" borderId="0" xfId="0" applyFont="1" applyFill="1"/>
    <xf numFmtId="0" fontId="5" fillId="3" borderId="3" xfId="1" applyFont="1" applyFill="1" applyBorder="1" applyAlignment="1">
      <alignment horizontal="left"/>
    </xf>
    <xf numFmtId="0" fontId="5" fillId="0" borderId="0" xfId="1" applyFont="1" applyFill="1" applyAlignment="1">
      <alignment horizontal="left"/>
    </xf>
    <xf numFmtId="0" fontId="8" fillId="0" borderId="0" xfId="1" applyFont="1" applyFill="1" applyAlignment="1">
      <alignment horizontal="left"/>
    </xf>
    <xf numFmtId="0" fontId="5" fillId="6" borderId="3" xfId="0" applyFont="1" applyFill="1" applyBorder="1" applyAlignment="1">
      <alignment horizontal="left"/>
    </xf>
    <xf numFmtId="0" fontId="5" fillId="0" borderId="3" xfId="5" applyFont="1" applyFill="1" applyBorder="1"/>
    <xf numFmtId="0" fontId="5" fillId="0" borderId="0" xfId="5" applyFont="1" applyFill="1" applyBorder="1"/>
    <xf numFmtId="0" fontId="14" fillId="4" borderId="3" xfId="0" applyFont="1" applyFill="1" applyBorder="1"/>
    <xf numFmtId="0" fontId="14" fillId="2" borderId="3" xfId="0" applyFont="1" applyFill="1" applyBorder="1"/>
    <xf numFmtId="0" fontId="27" fillId="0" borderId="0" xfId="0" applyFont="1" applyFill="1" applyBorder="1" applyAlignment="1">
      <alignment horizontal="left"/>
    </xf>
    <xf numFmtId="0" fontId="7" fillId="0" borderId="1" xfId="5" applyFont="1" applyBorder="1"/>
    <xf numFmtId="0" fontId="5" fillId="0" borderId="0" xfId="5" applyFont="1" applyFill="1" applyBorder="1" applyAlignment="1">
      <alignment horizontal="center"/>
    </xf>
    <xf numFmtId="0" fontId="5" fillId="0" borderId="0" xfId="5" applyFont="1" applyFill="1" applyAlignment="1">
      <alignment horizontal="left"/>
    </xf>
    <xf numFmtId="0" fontId="5" fillId="0" borderId="0" xfId="5" applyFont="1" applyFill="1"/>
    <xf numFmtId="0" fontId="10" fillId="0" borderId="0" xfId="5" applyFont="1" applyFill="1"/>
    <xf numFmtId="0" fontId="5" fillId="0" borderId="0" xfId="5" applyFont="1" applyBorder="1"/>
    <xf numFmtId="0" fontId="10" fillId="0" borderId="0" xfId="5" applyFont="1" applyBorder="1"/>
    <xf numFmtId="0" fontId="5" fillId="0" borderId="0" xfId="5" applyFont="1" applyAlignment="1">
      <alignment horizontal="center"/>
    </xf>
    <xf numFmtId="0" fontId="8" fillId="0" borderId="0" xfId="5" applyFont="1" applyAlignment="1">
      <alignment horizontal="center"/>
    </xf>
    <xf numFmtId="0" fontId="5" fillId="0" borderId="0" xfId="5" applyFont="1" applyBorder="1" applyAlignment="1">
      <alignment horizontal="center"/>
    </xf>
    <xf numFmtId="0" fontId="8" fillId="0" borderId="0" xfId="5" applyFont="1" applyFill="1" applyBorder="1" applyAlignment="1">
      <alignment horizontal="center"/>
    </xf>
    <xf numFmtId="0" fontId="11" fillId="0" borderId="0" xfId="0" applyFont="1" applyFill="1" applyBorder="1"/>
    <xf numFmtId="0" fontId="8" fillId="0" borderId="6" xfId="5" applyFont="1" applyFill="1" applyBorder="1" applyAlignment="1">
      <alignment horizontal="right"/>
    </xf>
    <xf numFmtId="0" fontId="8" fillId="0" borderId="6" xfId="5" applyFont="1" applyFill="1" applyBorder="1" applyAlignment="1">
      <alignment horizontal="center"/>
    </xf>
    <xf numFmtId="0" fontId="5" fillId="4" borderId="3" xfId="5" applyFont="1" applyFill="1" applyBorder="1"/>
    <xf numFmtId="0" fontId="5" fillId="4" borderId="3" xfId="5" applyFont="1" applyFill="1" applyBorder="1" applyAlignment="1">
      <alignment horizontal="center"/>
    </xf>
    <xf numFmtId="0" fontId="5" fillId="4" borderId="3" xfId="5" applyFont="1" applyFill="1" applyBorder="1" applyAlignment="1">
      <alignment horizontal="left"/>
    </xf>
    <xf numFmtId="0" fontId="5" fillId="0" borderId="6" xfId="5" applyFont="1" applyFill="1" applyBorder="1"/>
    <xf numFmtId="0" fontId="14" fillId="0" borderId="0" xfId="0" applyFont="1" applyFill="1" applyBorder="1"/>
    <xf numFmtId="0" fontId="5" fillId="0" borderId="0" xfId="5" applyFont="1" applyFill="1" applyBorder="1" applyAlignment="1">
      <alignment horizontal="left"/>
    </xf>
    <xf numFmtId="0" fontId="5" fillId="2" borderId="3" xfId="5" applyFont="1" applyFill="1" applyBorder="1"/>
    <xf numFmtId="0" fontId="26" fillId="4" borderId="3" xfId="5" applyFont="1" applyFill="1" applyBorder="1"/>
    <xf numFmtId="0" fontId="26" fillId="0" borderId="0" xfId="5" applyFont="1" applyFill="1" applyBorder="1"/>
    <xf numFmtId="0" fontId="5" fillId="0" borderId="3" xfId="0" applyFont="1" applyFill="1" applyBorder="1"/>
    <xf numFmtId="0" fontId="8" fillId="0" borderId="6" xfId="1" applyFont="1" applyFill="1" applyBorder="1"/>
    <xf numFmtId="0" fontId="11" fillId="8" borderId="0" xfId="0" applyFont="1" applyFill="1" applyBorder="1" applyAlignment="1">
      <alignment horizontal="left"/>
    </xf>
    <xf numFmtId="0" fontId="21" fillId="0" borderId="0" xfId="5" applyFont="1" applyFill="1"/>
    <xf numFmtId="0" fontId="31" fillId="8" borderId="0" xfId="0" applyFont="1" applyFill="1" applyBorder="1" applyAlignment="1">
      <alignment horizontal="left"/>
    </xf>
    <xf numFmtId="0" fontId="31" fillId="8" borderId="0" xfId="0" applyFont="1" applyFill="1" applyBorder="1" applyAlignment="1">
      <alignment horizontal="center"/>
    </xf>
    <xf numFmtId="0" fontId="5" fillId="0" borderId="3" xfId="0" applyFont="1" applyFill="1" applyBorder="1" applyAlignment="1">
      <alignment horizontal="left"/>
    </xf>
    <xf numFmtId="0" fontId="5" fillId="0" borderId="3" xfId="0" applyFont="1" applyFill="1" applyBorder="1" applyAlignment="1">
      <alignment horizontal="center"/>
    </xf>
    <xf numFmtId="0" fontId="5" fillId="3" borderId="3" xfId="5" applyFont="1" applyFill="1" applyBorder="1"/>
    <xf numFmtId="0" fontId="32" fillId="0" borderId="0" xfId="1" applyFont="1" applyFill="1" applyBorder="1" applyAlignment="1">
      <alignment vertical="top"/>
    </xf>
    <xf numFmtId="0" fontId="5" fillId="5" borderId="3" xfId="5" applyFont="1" applyFill="1" applyBorder="1"/>
    <xf numFmtId="0" fontId="5" fillId="5" borderId="3" xfId="5" applyFont="1" applyFill="1" applyBorder="1" applyAlignment="1">
      <alignment horizontal="center"/>
    </xf>
    <xf numFmtId="0" fontId="4" fillId="0" borderId="3" xfId="5" applyFont="1" applyFill="1" applyBorder="1" applyAlignment="1">
      <alignment horizontal="center"/>
    </xf>
    <xf numFmtId="0" fontId="5" fillId="4" borderId="0" xfId="5" applyFont="1" applyFill="1"/>
    <xf numFmtId="0" fontId="5" fillId="6" borderId="0" xfId="5" applyFont="1" applyFill="1"/>
    <xf numFmtId="0" fontId="5" fillId="9" borderId="0" xfId="5" applyFont="1" applyFill="1"/>
    <xf numFmtId="0" fontId="5" fillId="5" borderId="0" xfId="5" applyFont="1" applyFill="1"/>
    <xf numFmtId="0" fontId="5" fillId="2" borderId="0" xfId="5" applyFont="1" applyFill="1"/>
    <xf numFmtId="0" fontId="33" fillId="0" borderId="0" xfId="5" applyFont="1" applyFill="1" applyAlignment="1">
      <alignment horizontal="center"/>
    </xf>
    <xf numFmtId="0" fontId="4" fillId="0" borderId="0" xfId="5" applyFont="1" applyFill="1" applyAlignment="1">
      <alignment horizontal="center"/>
    </xf>
    <xf numFmtId="0" fontId="9" fillId="0" borderId="0" xfId="5" applyFont="1" applyFill="1" applyBorder="1" applyAlignment="1">
      <alignment horizontal="center"/>
    </xf>
    <xf numFmtId="0" fontId="6" fillId="0" borderId="0" xfId="5" applyFont="1" applyAlignment="1">
      <alignment horizontal="right"/>
    </xf>
    <xf numFmtId="0" fontId="30" fillId="0" borderId="0" xfId="5" applyFont="1" applyFill="1" applyBorder="1" applyAlignment="1">
      <alignment horizontal="center"/>
    </xf>
    <xf numFmtId="0" fontId="6" fillId="0" borderId="0" xfId="5" applyFont="1" applyBorder="1" applyAlignment="1">
      <alignment horizontal="right" wrapText="1"/>
    </xf>
    <xf numFmtId="0" fontId="20" fillId="0" borderId="2" xfId="0" applyFont="1" applyBorder="1" applyAlignment="1">
      <alignment horizontal="center"/>
    </xf>
    <xf numFmtId="0" fontId="8" fillId="0" borderId="3" xfId="5" applyFont="1" applyFill="1" applyBorder="1"/>
    <xf numFmtId="0" fontId="8" fillId="0" borderId="3" xfId="5" applyFont="1" applyFill="1" applyBorder="1" applyAlignment="1">
      <alignment horizontal="center"/>
    </xf>
    <xf numFmtId="0" fontId="34" fillId="0" borderId="3" xfId="5" applyFont="1" applyFill="1" applyBorder="1" applyAlignment="1">
      <alignment horizontal="center"/>
    </xf>
    <xf numFmtId="0" fontId="10" fillId="0" borderId="3" xfId="5" applyFont="1" applyFill="1" applyBorder="1" applyAlignment="1">
      <alignment horizontal="left"/>
    </xf>
    <xf numFmtId="0" fontId="10" fillId="0" borderId="3" xfId="5" applyFont="1" applyFill="1" applyBorder="1" applyAlignment="1">
      <alignment horizontal="center"/>
    </xf>
    <xf numFmtId="0" fontId="10" fillId="0" borderId="3" xfId="5" applyFont="1" applyFill="1" applyBorder="1"/>
    <xf numFmtId="0" fontId="14" fillId="4" borderId="0" xfId="0" applyFont="1" applyFill="1"/>
    <xf numFmtId="0" fontId="35" fillId="0" borderId="3" xfId="5" applyFont="1" applyFill="1" applyBorder="1"/>
    <xf numFmtId="0" fontId="5" fillId="0" borderId="5" xfId="5" applyFont="1" applyFill="1" applyBorder="1" applyAlignment="1">
      <alignment horizontal="center"/>
    </xf>
    <xf numFmtId="0" fontId="5" fillId="0" borderId="13" xfId="5" applyFont="1" applyFill="1" applyBorder="1"/>
    <xf numFmtId="0" fontId="5" fillId="0" borderId="13" xfId="0" applyFont="1" applyFill="1" applyBorder="1" applyAlignment="1">
      <alignment horizontal="left"/>
    </xf>
    <xf numFmtId="0" fontId="10" fillId="0" borderId="28" xfId="5" applyFont="1" applyFill="1" applyBorder="1"/>
    <xf numFmtId="0" fontId="5" fillId="0" borderId="21" xfId="5" applyFont="1" applyFill="1" applyBorder="1" applyAlignment="1"/>
    <xf numFmtId="0" fontId="10" fillId="0" borderId="13" xfId="5" applyFont="1" applyFill="1" applyBorder="1" applyAlignment="1">
      <alignment horizontal="center"/>
    </xf>
    <xf numFmtId="0" fontId="10" fillId="0" borderId="6" xfId="5" applyFont="1" applyFill="1" applyBorder="1" applyAlignment="1">
      <alignment horizontal="left"/>
    </xf>
    <xf numFmtId="0" fontId="5" fillId="2" borderId="3" xfId="5" applyFont="1" applyFill="1" applyBorder="1" applyAlignment="1">
      <alignment wrapText="1"/>
    </xf>
    <xf numFmtId="0" fontId="5" fillId="2" borderId="12" xfId="5" applyFont="1" applyFill="1" applyBorder="1"/>
    <xf numFmtId="0" fontId="35" fillId="0" borderId="3" xfId="5" applyFont="1" applyFill="1" applyBorder="1" applyAlignment="1">
      <alignment horizontal="left"/>
    </xf>
    <xf numFmtId="0" fontId="10" fillId="0" borderId="12" xfId="5" applyFont="1" applyFill="1" applyBorder="1" applyAlignment="1">
      <alignment horizontal="center"/>
    </xf>
    <xf numFmtId="0" fontId="5" fillId="0" borderId="4" xfId="0" applyFont="1" applyFill="1" applyBorder="1" applyAlignment="1">
      <alignment horizontal="left"/>
    </xf>
    <xf numFmtId="0" fontId="10" fillId="0" borderId="7" xfId="5" applyFont="1" applyFill="1" applyBorder="1"/>
    <xf numFmtId="0" fontId="5" fillId="0" borderId="8" xfId="5" applyFont="1" applyFill="1" applyBorder="1" applyAlignment="1">
      <alignment horizontal="center" vertical="center"/>
    </xf>
    <xf numFmtId="0" fontId="5" fillId="0" borderId="16" xfId="0" applyFont="1" applyFill="1" applyBorder="1" applyAlignment="1">
      <alignment horizontal="left"/>
    </xf>
    <xf numFmtId="0" fontId="36" fillId="0" borderId="3" xfId="5" applyFont="1" applyFill="1" applyBorder="1" applyAlignment="1">
      <alignment horizontal="left"/>
    </xf>
    <xf numFmtId="0" fontId="5" fillId="0" borderId="12" xfId="5" applyFont="1" applyFill="1" applyBorder="1" applyAlignment="1">
      <alignment horizontal="center"/>
    </xf>
    <xf numFmtId="0" fontId="10" fillId="0" borderId="16" xfId="5" applyFont="1" applyFill="1" applyBorder="1" applyAlignment="1">
      <alignment horizontal="left"/>
    </xf>
    <xf numFmtId="0" fontId="5" fillId="0" borderId="15" xfId="5" applyFont="1" applyFill="1" applyBorder="1" applyAlignment="1">
      <alignment horizontal="center"/>
    </xf>
    <xf numFmtId="0" fontId="5" fillId="0" borderId="20" xfId="5" applyFont="1" applyFill="1" applyBorder="1" applyAlignment="1">
      <alignment horizontal="center"/>
    </xf>
    <xf numFmtId="0" fontId="10" fillId="0" borderId="0" xfId="5" applyFont="1" applyFill="1" applyBorder="1" applyAlignment="1">
      <alignment horizontal="left"/>
    </xf>
    <xf numFmtId="0" fontId="4" fillId="0" borderId="0" xfId="5" applyFont="1" applyFill="1" applyAlignment="1"/>
    <xf numFmtId="0" fontId="34" fillId="0" borderId="0" xfId="5" applyFont="1" applyFill="1" applyBorder="1" applyAlignment="1">
      <alignment horizontal="right"/>
    </xf>
    <xf numFmtId="0" fontId="19" fillId="0" borderId="0" xfId="5" applyFont="1" applyFill="1" applyAlignment="1">
      <alignment horizontal="center"/>
    </xf>
    <xf numFmtId="0" fontId="22" fillId="0" borderId="0" xfId="5" applyFont="1" applyFill="1" applyAlignment="1">
      <alignment horizontal="center"/>
    </xf>
    <xf numFmtId="0" fontId="5" fillId="4" borderId="17" xfId="0" applyFont="1" applyFill="1" applyBorder="1"/>
    <xf numFmtId="0" fontId="5" fillId="4" borderId="0" xfId="5" applyFont="1" applyFill="1" applyBorder="1"/>
    <xf numFmtId="0" fontId="5" fillId="4" borderId="0" xfId="0" applyFont="1" applyFill="1" applyBorder="1" applyAlignment="1">
      <alignment horizontal="left"/>
    </xf>
    <xf numFmtId="0" fontId="5" fillId="4" borderId="0" xfId="5" applyFont="1" applyFill="1" applyBorder="1" applyAlignment="1">
      <alignment horizontal="center"/>
    </xf>
    <xf numFmtId="0" fontId="5" fillId="4" borderId="29" xfId="0" applyFont="1" applyFill="1" applyBorder="1"/>
    <xf numFmtId="0" fontId="5" fillId="4" borderId="14" xfId="0" applyFont="1" applyFill="1" applyBorder="1"/>
    <xf numFmtId="0" fontId="5" fillId="4" borderId="22" xfId="0" applyFont="1" applyFill="1" applyBorder="1"/>
    <xf numFmtId="0" fontId="5" fillId="4" borderId="21" xfId="5" applyFont="1" applyFill="1" applyBorder="1"/>
    <xf numFmtId="0" fontId="5" fillId="4" borderId="9" xfId="5" applyFont="1" applyFill="1" applyBorder="1" applyAlignment="1">
      <alignment horizontal="center"/>
    </xf>
    <xf numFmtId="0" fontId="14" fillId="4" borderId="21" xfId="5" applyFont="1" applyFill="1" applyBorder="1"/>
    <xf numFmtId="0" fontId="5" fillId="4" borderId="24" xfId="0" applyFont="1" applyFill="1" applyBorder="1"/>
    <xf numFmtId="0" fontId="5" fillId="4" borderId="1" xfId="0" applyFont="1" applyFill="1" applyBorder="1"/>
    <xf numFmtId="0" fontId="5" fillId="4" borderId="25" xfId="0" applyFont="1" applyFill="1" applyBorder="1"/>
    <xf numFmtId="0" fontId="5" fillId="2" borderId="3" xfId="3" applyFont="1" applyFill="1" applyBorder="1" applyAlignment="1">
      <alignment horizontal="left"/>
    </xf>
    <xf numFmtId="0" fontId="7" fillId="4" borderId="3" xfId="3" applyFont="1" applyFill="1" applyBorder="1" applyAlignment="1">
      <alignment horizontal="left"/>
    </xf>
    <xf numFmtId="0" fontId="5" fillId="0" borderId="16" xfId="0" applyFont="1" applyFill="1" applyBorder="1"/>
    <xf numFmtId="0" fontId="5" fillId="0" borderId="16" xfId="0" applyFont="1" applyFill="1" applyBorder="1" applyAlignment="1">
      <alignment horizontal="center"/>
    </xf>
    <xf numFmtId="49" fontId="5" fillId="2" borderId="3" xfId="0" applyNumberFormat="1" applyFont="1" applyFill="1" applyBorder="1" applyAlignment="1">
      <alignment horizontal="center"/>
    </xf>
    <xf numFmtId="0" fontId="21" fillId="2" borderId="3" xfId="0" applyFont="1" applyFill="1" applyBorder="1" applyAlignment="1">
      <alignment horizontal="left"/>
    </xf>
    <xf numFmtId="49" fontId="5" fillId="2" borderId="3" xfId="0" applyNumberFormat="1" applyFont="1" applyFill="1" applyBorder="1" applyAlignment="1">
      <alignment horizontal="left"/>
    </xf>
    <xf numFmtId="0" fontId="29" fillId="0" borderId="0" xfId="5" applyFont="1" applyFill="1" applyAlignment="1">
      <alignment horizontal="center"/>
    </xf>
    <xf numFmtId="0" fontId="0" fillId="0" borderId="9" xfId="0" applyFont="1" applyBorder="1" applyAlignment="1">
      <alignment vertical="center"/>
    </xf>
    <xf numFmtId="0" fontId="39" fillId="7" borderId="8" xfId="4" applyFont="1" applyBorder="1"/>
    <xf numFmtId="0" fontId="39" fillId="7" borderId="8" xfId="4" applyFont="1" applyBorder="1" applyAlignment="1">
      <alignment horizontal="center"/>
    </xf>
    <xf numFmtId="0" fontId="41" fillId="0" borderId="8" xfId="0" applyFont="1" applyBorder="1"/>
    <xf numFmtId="0" fontId="42" fillId="0" borderId="8" xfId="0" applyFont="1" applyBorder="1" applyAlignment="1">
      <alignment horizontal="center"/>
    </xf>
    <xf numFmtId="0" fontId="41" fillId="0" borderId="2" xfId="0" applyFont="1" applyBorder="1"/>
    <xf numFmtId="0" fontId="41" fillId="0" borderId="0" xfId="0" applyFont="1" applyAlignment="1">
      <alignment horizontal="center"/>
    </xf>
    <xf numFmtId="0" fontId="43" fillId="0" borderId="8" xfId="0" applyFont="1" applyBorder="1" applyAlignment="1">
      <alignment vertical="center" wrapText="1"/>
    </xf>
    <xf numFmtId="0" fontId="0" fillId="0" borderId="3" xfId="0" applyBorder="1"/>
    <xf numFmtId="0" fontId="41" fillId="0" borderId="3" xfId="0" applyFont="1" applyBorder="1"/>
    <xf numFmtId="0" fontId="41" fillId="0" borderId="3" xfId="0" applyFont="1" applyBorder="1" applyAlignment="1">
      <alignment horizontal="center"/>
    </xf>
    <xf numFmtId="0" fontId="45" fillId="0" borderId="3" xfId="0" applyFont="1" applyFill="1" applyBorder="1" applyAlignment="1">
      <alignment horizontal="center"/>
    </xf>
    <xf numFmtId="0" fontId="17" fillId="0" borderId="3" xfId="3" applyFont="1" applyBorder="1" applyAlignment="1">
      <alignment vertical="center" wrapText="1"/>
    </xf>
    <xf numFmtId="0" fontId="12" fillId="0" borderId="3" xfId="0" applyFont="1" applyBorder="1"/>
    <xf numFmtId="0" fontId="37" fillId="0" borderId="3" xfId="0" applyFont="1" applyBorder="1" applyAlignment="1">
      <alignment horizontal="center"/>
    </xf>
    <xf numFmtId="0" fontId="37" fillId="0" borderId="0" xfId="0" applyFont="1"/>
    <xf numFmtId="0" fontId="40" fillId="0" borderId="3" xfId="0" applyFont="1" applyBorder="1"/>
    <xf numFmtId="49" fontId="41" fillId="0" borderId="3" xfId="0" applyNumberFormat="1" applyFont="1" applyBorder="1" applyAlignment="1">
      <alignment horizontal="center"/>
    </xf>
    <xf numFmtId="0" fontId="41" fillId="0" borderId="3" xfId="0" applyNumberFormat="1" applyFont="1" applyBorder="1" applyAlignment="1">
      <alignment horizontal="center"/>
    </xf>
    <xf numFmtId="0" fontId="41" fillId="0" borderId="15" xfId="0" applyNumberFormat="1" applyFont="1" applyBorder="1" applyAlignment="1">
      <alignment horizontal="center"/>
    </xf>
    <xf numFmtId="0" fontId="3" fillId="0" borderId="0" xfId="3" applyBorder="1" applyAlignment="1">
      <alignment horizontal="left" vertical="center" indent="1"/>
    </xf>
    <xf numFmtId="0" fontId="41" fillId="0" borderId="15" xfId="0" applyFont="1" applyBorder="1" applyAlignment="1">
      <alignment horizontal="center"/>
    </xf>
    <xf numFmtId="49" fontId="41" fillId="0" borderId="15" xfId="0" applyNumberFormat="1" applyFont="1" applyBorder="1" applyAlignment="1">
      <alignment horizontal="center"/>
    </xf>
    <xf numFmtId="0" fontId="0" fillId="0" borderId="0" xfId="0" applyBorder="1" applyAlignment="1">
      <alignment horizontal="left" vertical="center" indent="1"/>
    </xf>
    <xf numFmtId="0" fontId="41" fillId="0" borderId="0" xfId="0" applyFont="1"/>
    <xf numFmtId="0" fontId="46" fillId="0" borderId="0" xfId="0" applyFont="1" applyAlignment="1">
      <alignment horizontal="left" vertical="center"/>
    </xf>
    <xf numFmtId="0" fontId="40" fillId="0" borderId="0" xfId="0" applyFont="1" applyFill="1" applyBorder="1"/>
    <xf numFmtId="0" fontId="41" fillId="0" borderId="0" xfId="0" applyFont="1" applyFill="1" applyBorder="1" applyAlignment="1">
      <alignment horizontal="center"/>
    </xf>
    <xf numFmtId="0" fontId="46" fillId="0" borderId="0" xfId="0" applyFont="1" applyBorder="1" applyAlignment="1">
      <alignment horizontal="left" vertical="center"/>
    </xf>
    <xf numFmtId="0" fontId="40" fillId="0" borderId="0" xfId="0" applyFont="1" applyFill="1" applyBorder="1" applyAlignment="1"/>
    <xf numFmtId="0" fontId="46" fillId="0" borderId="0" xfId="0" applyFont="1" applyBorder="1" applyAlignment="1">
      <alignment horizontal="left" vertical="center" wrapText="1"/>
    </xf>
    <xf numFmtId="0" fontId="12" fillId="0" borderId="0" xfId="0" applyFont="1" applyBorder="1"/>
    <xf numFmtId="0" fontId="41" fillId="0" borderId="0" xfId="0" applyFont="1" applyBorder="1" applyAlignment="1">
      <alignment horizontal="center" vertical="center"/>
    </xf>
    <xf numFmtId="0" fontId="40" fillId="0" borderId="0" xfId="0" applyFont="1" applyBorder="1"/>
    <xf numFmtId="0" fontId="41" fillId="0" borderId="0" xfId="0" applyFont="1" applyBorder="1"/>
    <xf numFmtId="0" fontId="41" fillId="0" borderId="0" xfId="0" applyFont="1" applyBorder="1" applyAlignment="1">
      <alignment vertical="center"/>
    </xf>
    <xf numFmtId="0" fontId="14" fillId="4" borderId="3" xfId="0" applyFont="1" applyFill="1" applyBorder="1" applyAlignment="1">
      <alignment horizontal="left"/>
    </xf>
    <xf numFmtId="0" fontId="4" fillId="0" borderId="0" xfId="5" applyFont="1" applyFill="1" applyBorder="1" applyAlignment="1">
      <alignment horizontal="center"/>
    </xf>
    <xf numFmtId="0" fontId="14" fillId="0" borderId="0" xfId="5" applyFont="1" applyFill="1" applyAlignment="1">
      <alignment horizontal="center"/>
    </xf>
    <xf numFmtId="0" fontId="14" fillId="0" borderId="0" xfId="5" applyFont="1" applyBorder="1"/>
    <xf numFmtId="0" fontId="14" fillId="0" borderId="0" xfId="0" applyFont="1" applyFill="1" applyAlignment="1">
      <alignment horizontal="center"/>
    </xf>
    <xf numFmtId="0" fontId="14" fillId="0" borderId="0" xfId="0" applyFont="1" applyFill="1" applyBorder="1" applyAlignment="1">
      <alignment horizontal="center"/>
    </xf>
    <xf numFmtId="0" fontId="14" fillId="0" borderId="7" xfId="0" applyFont="1" applyFill="1" applyBorder="1"/>
    <xf numFmtId="0" fontId="38" fillId="0" borderId="0" xfId="5" applyFont="1" applyFill="1" applyAlignment="1">
      <alignment horizontal="center"/>
    </xf>
    <xf numFmtId="0" fontId="18" fillId="0" borderId="0" xfId="5" applyFont="1" applyFill="1" applyBorder="1" applyAlignment="1">
      <alignment horizontal="center"/>
    </xf>
    <xf numFmtId="0" fontId="14" fillId="0" borderId="0" xfId="5" applyFont="1" applyFill="1" applyBorder="1" applyAlignment="1">
      <alignment horizontal="center"/>
    </xf>
    <xf numFmtId="0" fontId="14" fillId="0" borderId="4" xfId="5" applyFont="1" applyFill="1" applyBorder="1" applyAlignment="1">
      <alignment horizontal="center"/>
    </xf>
    <xf numFmtId="0" fontId="0" fillId="8" borderId="30" xfId="0" applyFill="1" applyBorder="1" applyAlignment="1">
      <alignment horizontal="center"/>
    </xf>
    <xf numFmtId="0" fontId="0" fillId="8" borderId="31" xfId="0" applyFill="1" applyBorder="1"/>
    <xf numFmtId="0" fontId="3" fillId="8" borderId="32" xfId="3" applyFill="1" applyBorder="1" applyAlignment="1">
      <alignment vertical="top"/>
    </xf>
    <xf numFmtId="0" fontId="0" fillId="0" borderId="8" xfId="0" applyBorder="1"/>
    <xf numFmtId="0" fontId="47" fillId="0" borderId="8" xfId="0" applyFont="1" applyBorder="1" applyAlignment="1">
      <alignment horizontal="center"/>
    </xf>
    <xf numFmtId="0" fontId="47" fillId="0" borderId="8" xfId="0" applyFont="1" applyBorder="1"/>
    <xf numFmtId="0" fontId="5" fillId="6" borderId="3" xfId="5" applyFont="1" applyFill="1" applyBorder="1"/>
    <xf numFmtId="0" fontId="19" fillId="0" borderId="0" xfId="5" applyFont="1" applyFill="1" applyAlignment="1">
      <alignment horizontal="left"/>
    </xf>
    <xf numFmtId="0" fontId="8" fillId="0" borderId="0" xfId="0" applyFont="1" applyFill="1" applyAlignment="1">
      <alignment horizontal="left"/>
    </xf>
    <xf numFmtId="0" fontId="5" fillId="0" borderId="0" xfId="0" applyFont="1" applyFill="1" applyAlignment="1">
      <alignment horizontal="center"/>
    </xf>
    <xf numFmtId="0" fontId="5" fillId="0" borderId="0" xfId="0" applyFont="1" applyFill="1" applyBorder="1" applyAlignment="1">
      <alignment horizontal="center"/>
    </xf>
    <xf numFmtId="0" fontId="8" fillId="0" borderId="0" xfId="0" applyFont="1" applyFill="1"/>
    <xf numFmtId="0" fontId="11" fillId="0" borderId="6" xfId="0" quotePrefix="1" applyFont="1" applyFill="1" applyBorder="1" applyAlignment="1">
      <alignment horizontal="center"/>
    </xf>
    <xf numFmtId="0" fontId="11" fillId="0" borderId="6" xfId="0" applyFont="1" applyFill="1" applyBorder="1" applyAlignment="1">
      <alignment horizontal="center"/>
    </xf>
    <xf numFmtId="0" fontId="5" fillId="4" borderId="3" xfId="0" applyFont="1" applyFill="1" applyBorder="1"/>
    <xf numFmtId="0" fontId="5" fillId="0" borderId="0" xfId="1" applyFont="1" applyFill="1" applyAlignment="1">
      <alignment horizontal="center"/>
    </xf>
    <xf numFmtId="0" fontId="11" fillId="0" borderId="6" xfId="1" quotePrefix="1" applyFont="1" applyFill="1" applyBorder="1" applyAlignment="1">
      <alignment horizontal="center"/>
    </xf>
    <xf numFmtId="0" fontId="11" fillId="0" borderId="0" xfId="0" applyFont="1" applyFill="1" applyBorder="1" applyAlignment="1">
      <alignment horizontal="center"/>
    </xf>
    <xf numFmtId="0" fontId="5" fillId="4" borderId="3" xfId="0" applyFont="1" applyFill="1" applyBorder="1" applyAlignment="1">
      <alignment horizontal="center"/>
    </xf>
    <xf numFmtId="0" fontId="5" fillId="3" borderId="3" xfId="1" applyFont="1" applyFill="1" applyBorder="1" applyAlignment="1">
      <alignment horizontal="center"/>
    </xf>
    <xf numFmtId="0" fontId="0" fillId="0" borderId="8" xfId="0" applyBorder="1" applyAlignment="1">
      <alignment horizontal="center"/>
    </xf>
    <xf numFmtId="0" fontId="5" fillId="4" borderId="3" xfId="0" applyFont="1" applyFill="1" applyBorder="1" applyAlignment="1">
      <alignment horizontal="left"/>
    </xf>
    <xf numFmtId="0" fontId="5" fillId="6" borderId="3" xfId="0" applyFont="1" applyFill="1" applyBorder="1" applyAlignment="1">
      <alignment horizontal="center"/>
    </xf>
    <xf numFmtId="0" fontId="5" fillId="0" borderId="6" xfId="5" applyFont="1" applyFill="1" applyBorder="1" applyAlignment="1">
      <alignment horizontal="center"/>
    </xf>
    <xf numFmtId="0" fontId="5" fillId="0" borderId="8" xfId="5" applyFont="1" applyFill="1" applyBorder="1" applyAlignment="1">
      <alignment horizontal="center"/>
    </xf>
    <xf numFmtId="0" fontId="5" fillId="0" borderId="0" xfId="5" applyFont="1" applyFill="1" applyAlignment="1">
      <alignment horizontal="center"/>
    </xf>
    <xf numFmtId="0" fontId="5" fillId="0" borderId="0" xfId="0" applyFont="1" applyFill="1" applyBorder="1"/>
    <xf numFmtId="0" fontId="5" fillId="2" borderId="3" xfId="0" applyFont="1" applyFill="1" applyBorder="1"/>
    <xf numFmtId="0" fontId="5" fillId="0" borderId="3" xfId="5" applyFont="1" applyFill="1" applyBorder="1" applyAlignment="1">
      <alignment horizontal="center"/>
    </xf>
    <xf numFmtId="0" fontId="5" fillId="2" borderId="3" xfId="0" applyFont="1" applyFill="1" applyBorder="1" applyAlignment="1">
      <alignment horizontal="center"/>
    </xf>
    <xf numFmtId="0" fontId="5" fillId="2" borderId="3" xfId="0" applyFont="1" applyFill="1" applyBorder="1" applyAlignment="1">
      <alignment horizontal="left"/>
    </xf>
    <xf numFmtId="0" fontId="8" fillId="0" borderId="6" xfId="0" applyFont="1" applyFill="1" applyBorder="1"/>
    <xf numFmtId="0" fontId="5" fillId="0" borderId="0" xfId="5" applyFont="1" applyFill="1" applyBorder="1"/>
    <xf numFmtId="0" fontId="14" fillId="4" borderId="3" xfId="0" applyFont="1" applyFill="1" applyBorder="1"/>
    <xf numFmtId="0" fontId="5" fillId="0" borderId="0" xfId="0" applyFont="1" applyFill="1" applyBorder="1" applyAlignment="1">
      <alignment horizontal="left"/>
    </xf>
    <xf numFmtId="0" fontId="14" fillId="2" borderId="3" xfId="0" applyFont="1" applyFill="1" applyBorder="1"/>
    <xf numFmtId="0" fontId="5" fillId="0" borderId="0" xfId="5" applyFont="1" applyFill="1" applyBorder="1" applyAlignment="1">
      <alignment horizontal="center"/>
    </xf>
    <xf numFmtId="0" fontId="10" fillId="0" borderId="0" xfId="5" applyFont="1" applyFill="1"/>
    <xf numFmtId="0" fontId="5" fillId="0" borderId="0" xfId="5" applyFont="1" applyAlignment="1">
      <alignment horizontal="center"/>
    </xf>
    <xf numFmtId="0" fontId="8" fillId="0" borderId="0" xfId="5" applyFont="1" applyFill="1" applyBorder="1" applyAlignment="1">
      <alignment horizontal="center"/>
    </xf>
    <xf numFmtId="0" fontId="8" fillId="0" borderId="7" xfId="5" applyFont="1" applyFill="1" applyBorder="1" applyAlignment="1">
      <alignment horizontal="center"/>
    </xf>
    <xf numFmtId="0" fontId="5" fillId="4" borderId="3" xfId="5" applyFont="1" applyFill="1" applyBorder="1"/>
    <xf numFmtId="0" fontId="8" fillId="4" borderId="3" xfId="5" applyFont="1" applyFill="1" applyBorder="1" applyAlignment="1">
      <alignment horizontal="left"/>
    </xf>
    <xf numFmtId="0" fontId="5" fillId="4" borderId="3" xfId="5" applyFont="1" applyFill="1" applyBorder="1" applyAlignment="1">
      <alignment horizontal="center"/>
    </xf>
    <xf numFmtId="0" fontId="8" fillId="0" borderId="0" xfId="5" applyFont="1" applyFill="1" applyBorder="1" applyAlignment="1">
      <alignment horizontal="left"/>
    </xf>
    <xf numFmtId="0" fontId="5" fillId="4" borderId="3" xfId="5" applyFont="1" applyFill="1" applyBorder="1" applyAlignment="1">
      <alignment horizontal="left"/>
    </xf>
    <xf numFmtId="0" fontId="5" fillId="2" borderId="3" xfId="5" applyFont="1" applyFill="1" applyBorder="1"/>
    <xf numFmtId="49" fontId="5" fillId="4" borderId="3" xfId="5" applyNumberFormat="1" applyFont="1" applyFill="1" applyBorder="1" applyAlignment="1">
      <alignment horizontal="center"/>
    </xf>
    <xf numFmtId="49" fontId="5" fillId="0" borderId="3" xfId="5" applyNumberFormat="1" applyFont="1" applyFill="1" applyBorder="1" applyAlignment="1">
      <alignment horizontal="center"/>
    </xf>
    <xf numFmtId="0" fontId="5" fillId="5" borderId="3" xfId="5" applyFont="1" applyFill="1" applyBorder="1" applyAlignment="1">
      <alignment horizontal="center"/>
    </xf>
    <xf numFmtId="0" fontId="4" fillId="0" borderId="0" xfId="5" applyFont="1" applyFill="1" applyAlignment="1">
      <alignment horizontal="center"/>
    </xf>
    <xf numFmtId="0" fontId="34" fillId="0" borderId="3" xfId="5" applyFont="1" applyFill="1" applyBorder="1" applyAlignment="1">
      <alignment horizontal="center"/>
    </xf>
    <xf numFmtId="0" fontId="10" fillId="0" borderId="3" xfId="5" applyFont="1" applyFill="1" applyBorder="1" applyAlignment="1">
      <alignment horizontal="left"/>
    </xf>
    <xf numFmtId="0" fontId="10" fillId="0" borderId="3" xfId="5" applyFont="1" applyFill="1" applyBorder="1" applyAlignment="1">
      <alignment horizontal="center"/>
    </xf>
    <xf numFmtId="0" fontId="5" fillId="0" borderId="5" xfId="5" applyFont="1" applyFill="1" applyBorder="1" applyAlignment="1">
      <alignment horizontal="center"/>
    </xf>
    <xf numFmtId="0" fontId="5" fillId="0" borderId="4" xfId="5" applyFont="1" applyFill="1" applyBorder="1" applyAlignment="1">
      <alignment horizontal="center"/>
    </xf>
    <xf numFmtId="0" fontId="5" fillId="0" borderId="13" xfId="5" applyFont="1" applyFill="1" applyBorder="1" applyAlignment="1">
      <alignment horizontal="center"/>
    </xf>
    <xf numFmtId="0" fontId="5" fillId="0" borderId="14" xfId="5" applyFont="1" applyFill="1" applyBorder="1" applyAlignment="1">
      <alignment horizontal="center"/>
    </xf>
    <xf numFmtId="0" fontId="22" fillId="0" borderId="0" xfId="5" applyFont="1" applyFill="1" applyAlignment="1">
      <alignment horizontal="center"/>
    </xf>
    <xf numFmtId="0" fontId="5" fillId="4" borderId="0" xfId="5" applyFont="1" applyFill="1" applyBorder="1" applyAlignment="1">
      <alignment horizontal="center"/>
    </xf>
    <xf numFmtId="49" fontId="5" fillId="2" borderId="3" xfId="0" applyNumberFormat="1" applyFont="1" applyFill="1" applyBorder="1" applyAlignment="1">
      <alignment horizontal="center"/>
    </xf>
    <xf numFmtId="0" fontId="0" fillId="0" borderId="8" xfId="0" applyBorder="1"/>
    <xf numFmtId="0" fontId="5" fillId="2" borderId="3" xfId="5" applyFont="1" applyFill="1" applyBorder="1" applyAlignment="1"/>
    <xf numFmtId="0" fontId="5" fillId="4" borderId="14" xfId="0" applyFont="1" applyFill="1" applyBorder="1" applyAlignment="1">
      <alignment horizontal="center"/>
    </xf>
    <xf numFmtId="0" fontId="5" fillId="4" borderId="1" xfId="0" applyFont="1" applyFill="1" applyBorder="1" applyAlignment="1">
      <alignment horizontal="center"/>
    </xf>
    <xf numFmtId="0" fontId="5" fillId="0" borderId="0" xfId="0" applyFont="1" applyFill="1" applyBorder="1" applyAlignment="1">
      <alignment horizontal="right"/>
    </xf>
    <xf numFmtId="0" fontId="10" fillId="2" borderId="3" xfId="5" applyFont="1" applyFill="1" applyBorder="1" applyAlignment="1">
      <alignment horizontal="left"/>
    </xf>
    <xf numFmtId="0" fontId="5" fillId="4" borderId="16" xfId="5" applyNumberFormat="1" applyFont="1" applyFill="1" applyBorder="1" applyAlignment="1">
      <alignment horizontal="center"/>
    </xf>
    <xf numFmtId="49" fontId="5" fillId="0" borderId="8" xfId="5" applyNumberFormat="1" applyFont="1" applyFill="1" applyBorder="1" applyAlignment="1">
      <alignment horizontal="center"/>
    </xf>
    <xf numFmtId="0" fontId="10" fillId="0" borderId="0" xfId="5" applyFont="1" applyFill="1" applyBorder="1"/>
    <xf numFmtId="0" fontId="5" fillId="0" borderId="0" xfId="5" applyFont="1" applyFill="1" applyBorder="1" applyAlignment="1">
      <alignment horizontal="center" vertical="center"/>
    </xf>
    <xf numFmtId="0" fontId="10" fillId="0" borderId="0" xfId="5" applyFont="1" applyFill="1" applyBorder="1" applyAlignment="1">
      <alignment horizontal="center"/>
    </xf>
    <xf numFmtId="1" fontId="5" fillId="0" borderId="0" xfId="0" applyNumberFormat="1" applyFont="1" applyFill="1" applyBorder="1" applyAlignment="1">
      <alignment horizontal="center"/>
    </xf>
    <xf numFmtId="0" fontId="33" fillId="0" borderId="0" xfId="5" applyFont="1" applyFill="1" applyAlignment="1">
      <alignment horizontal="center"/>
    </xf>
    <xf numFmtId="0" fontId="4" fillId="0" borderId="0" xfId="5" applyFont="1" applyFill="1" applyAlignment="1">
      <alignment horizontal="center"/>
    </xf>
    <xf numFmtId="0" fontId="29" fillId="0" borderId="0" xfId="5" applyFont="1" applyFill="1" applyAlignment="1">
      <alignment horizontal="center"/>
    </xf>
    <xf numFmtId="0" fontId="6" fillId="0" borderId="27" xfId="5" applyFont="1" applyBorder="1" applyAlignment="1">
      <alignment horizontal="center"/>
    </xf>
    <xf numFmtId="0" fontId="20" fillId="0" borderId="27" xfId="0" applyFont="1" applyBorder="1" applyAlignment="1">
      <alignment horizontal="center"/>
    </xf>
    <xf numFmtId="0" fontId="6" fillId="0" borderId="0" xfId="5" applyFont="1" applyAlignment="1">
      <alignment horizontal="right" wrapText="1"/>
    </xf>
    <xf numFmtId="0" fontId="20" fillId="0" borderId="0" xfId="0" applyFont="1" applyAlignment="1"/>
    <xf numFmtId="0" fontId="19" fillId="0" borderId="0" xfId="5" applyFont="1" applyFill="1" applyAlignment="1">
      <alignment horizontal="right"/>
    </xf>
    <xf numFmtId="0" fontId="19" fillId="0" borderId="0" xfId="0" applyFont="1" applyAlignment="1">
      <alignment horizontal="right"/>
    </xf>
    <xf numFmtId="164" fontId="22" fillId="0" borderId="27" xfId="5" applyNumberFormat="1" applyFont="1" applyFill="1" applyBorder="1" applyAlignment="1">
      <alignment horizontal="center"/>
    </xf>
    <xf numFmtId="0" fontId="23" fillId="3" borderId="8" xfId="0" applyFont="1" applyFill="1" applyBorder="1" applyAlignment="1">
      <alignment horizont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15" fillId="3" borderId="24" xfId="0" applyFont="1" applyFill="1" applyBorder="1" applyAlignment="1">
      <alignment horizontal="center"/>
    </xf>
    <xf numFmtId="0" fontId="15" fillId="3" borderId="1" xfId="0" applyFont="1" applyFill="1" applyBorder="1" applyAlignment="1">
      <alignment horizontal="center"/>
    </xf>
    <xf numFmtId="0" fontId="15" fillId="3" borderId="25" xfId="0" applyFont="1" applyFill="1" applyBorder="1" applyAlignment="1">
      <alignment horizontal="center"/>
    </xf>
    <xf numFmtId="0" fontId="29" fillId="0" borderId="0" xfId="0" applyFont="1" applyAlignment="1">
      <alignment horizontal="center"/>
    </xf>
    <xf numFmtId="0" fontId="0" fillId="0" borderId="22" xfId="0" applyFont="1" applyBorder="1" applyAlignment="1">
      <alignment horizontal="center" vertical="center"/>
    </xf>
    <xf numFmtId="0" fontId="0" fillId="0" borderId="9" xfId="0" applyFont="1" applyBorder="1" applyAlignment="1">
      <alignment horizontal="center" vertical="center"/>
    </xf>
    <xf numFmtId="0" fontId="15" fillId="3" borderId="8" xfId="0" applyFont="1" applyFill="1" applyBorder="1" applyAlignment="1">
      <alignment horizontal="center"/>
    </xf>
    <xf numFmtId="0" fontId="44" fillId="0" borderId="2" xfId="3" applyFont="1" applyBorder="1" applyAlignment="1">
      <alignment horizontal="center" vertical="center" wrapText="1"/>
    </xf>
    <xf numFmtId="0" fontId="15" fillId="3" borderId="29" xfId="0" applyFont="1" applyFill="1" applyBorder="1" applyAlignment="1">
      <alignment horizontal="center"/>
    </xf>
    <xf numFmtId="0" fontId="15" fillId="3" borderId="14" xfId="0" applyFont="1" applyFill="1" applyBorder="1" applyAlignment="1">
      <alignment horizontal="center"/>
    </xf>
    <xf numFmtId="0" fontId="15" fillId="3" borderId="22" xfId="0" applyFont="1" applyFill="1" applyBorder="1" applyAlignment="1">
      <alignment horizontal="center"/>
    </xf>
    <xf numFmtId="0" fontId="38" fillId="10" borderId="23" xfId="0" applyFont="1" applyFill="1" applyBorder="1" applyAlignment="1">
      <alignment horizontal="left"/>
    </xf>
    <xf numFmtId="0" fontId="0" fillId="8" borderId="35" xfId="3" applyFont="1" applyFill="1" applyBorder="1" applyAlignment="1">
      <alignment vertical="top" wrapText="1"/>
    </xf>
    <xf numFmtId="0" fontId="37" fillId="8" borderId="34" xfId="3" applyFont="1" applyFill="1" applyBorder="1" applyAlignment="1">
      <alignment vertical="top"/>
    </xf>
    <xf numFmtId="0" fontId="37" fillId="8" borderId="33" xfId="3" applyFont="1" applyFill="1" applyBorder="1" applyAlignment="1">
      <alignment vertical="top"/>
    </xf>
    <xf numFmtId="0" fontId="0" fillId="0" borderId="0" xfId="0" applyAlignment="1">
      <alignment horizontal="left" wrapText="1"/>
    </xf>
    <xf numFmtId="0" fontId="38" fillId="0" borderId="0" xfId="0" applyFont="1" applyAlignment="1">
      <alignment horizontal="center"/>
    </xf>
    <xf numFmtId="0" fontId="0" fillId="0" borderId="0" xfId="0" applyFont="1" applyAlignment="1">
      <alignment horizontal="left" vertical="top" wrapText="1"/>
    </xf>
    <xf numFmtId="0" fontId="28" fillId="0" borderId="1" xfId="0" applyFont="1" applyBorder="1" applyAlignment="1">
      <alignment horizontal="left" wrapText="1"/>
    </xf>
    <xf numFmtId="0" fontId="38" fillId="10" borderId="8" xfId="0" applyFont="1" applyFill="1" applyBorder="1" applyAlignment="1">
      <alignment horizontal="left"/>
    </xf>
    <xf numFmtId="0" fontId="3" fillId="0" borderId="0" xfId="3" applyFill="1" applyBorder="1" applyAlignment="1"/>
  </cellXfs>
  <cellStyles count="9">
    <cellStyle name="Accent1" xfId="4" builtinId="29"/>
    <cellStyle name="Hyperlink" xfId="3" builtinId="8"/>
    <cellStyle name="Normal" xfId="0" builtinId="0"/>
    <cellStyle name="Normal 2" xfId="1"/>
    <cellStyle name="Normal 3" xfId="2"/>
    <cellStyle name="Normal 3 2" xfId="5"/>
    <cellStyle name="Normal 3 3" xfId="6"/>
    <cellStyle name="Normal 3 4" xfId="8"/>
    <cellStyle name="Normal 4" xfId="7"/>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00FF"/>
      <color rgb="FFF5FE82"/>
      <color rgb="FF93FFFF"/>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0</xdr:row>
          <xdr:rowOff>123825</xdr:rowOff>
        </xdr:from>
        <xdr:to>
          <xdr:col>12</xdr:col>
          <xdr:colOff>533400</xdr:colOff>
          <xdr:row>48</xdr:row>
          <xdr:rowOff>171450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152400</xdr:colOff>
          <xdr:row>47</xdr:row>
          <xdr:rowOff>0</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hematics-Majo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hematics 4-Year Plan"/>
      <sheetName val="Course Information"/>
      <sheetName val="Guidesheet-Base Plan"/>
      <sheetName val="Guidesheet-Financial Eng."/>
      <sheetName val="Guidesheet- Comp. Science"/>
      <sheetName val="Guidesheet-Pure Math"/>
      <sheetName val="Guidesheet- Statistics"/>
    </sheetNames>
    <sheetDataSet>
      <sheetData sheetId="0">
        <row r="60">
          <cell r="D60">
            <v>3</v>
          </cell>
          <cell r="K60">
            <v>3</v>
          </cell>
        </row>
        <row r="61">
          <cell r="D61">
            <v>3</v>
          </cell>
          <cell r="K61">
            <v>3</v>
          </cell>
        </row>
        <row r="62">
          <cell r="D62">
            <v>2</v>
          </cell>
        </row>
        <row r="63">
          <cell r="K63">
            <v>3</v>
          </cell>
        </row>
        <row r="64">
          <cell r="D64">
            <v>3</v>
          </cell>
        </row>
        <row r="70">
          <cell r="D70" t="str">
            <v>3 or 4</v>
          </cell>
          <cell r="K70">
            <v>3</v>
          </cell>
        </row>
        <row r="71">
          <cell r="D71">
            <v>3</v>
          </cell>
          <cell r="K71">
            <v>3</v>
          </cell>
        </row>
        <row r="72">
          <cell r="K72">
            <v>4</v>
          </cell>
        </row>
        <row r="80">
          <cell r="K80">
            <v>3</v>
          </cell>
        </row>
        <row r="81">
          <cell r="D81">
            <v>3</v>
          </cell>
          <cell r="K81">
            <v>3</v>
          </cell>
        </row>
        <row r="82">
          <cell r="D82">
            <v>3</v>
          </cell>
          <cell r="K82">
            <v>3</v>
          </cell>
        </row>
        <row r="89">
          <cell r="D89">
            <v>3</v>
          </cell>
          <cell r="K89">
            <v>4</v>
          </cell>
        </row>
        <row r="90">
          <cell r="D90">
            <v>3</v>
          </cell>
          <cell r="K90">
            <v>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0&amp;navoid=1531" TargetMode="External"/><Relationship Id="rId6" Type="http://schemas.openxmlformats.org/officeDocument/2006/relationships/printerSettings" Target="../printerSettings/printerSettings1.bin"/><Relationship Id="rId5" Type="http://schemas.openxmlformats.org/officeDocument/2006/relationships/hyperlink" Target="http://catalog.sdstate.edu/content.php?navoid=2675&amp;catoid=26" TargetMode="External"/><Relationship Id="rId4"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Macro-Enabled_Document1.docm"/></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94"/>
  <sheetViews>
    <sheetView tabSelected="1" view="pageBreakPreview" zoomScaleNormal="100" zoomScaleSheetLayoutView="100" workbookViewId="0">
      <selection activeCell="A5" sqref="A5"/>
    </sheetView>
  </sheetViews>
  <sheetFormatPr defaultColWidth="9.140625" defaultRowHeight="12" x14ac:dyDescent="0.2"/>
  <cols>
    <col min="1" max="1" width="11.42578125" style="72" customWidth="1"/>
    <col min="2" max="2" width="26.28515625" style="72" customWidth="1"/>
    <col min="3" max="3" width="19" style="73" customWidth="1"/>
    <col min="4" max="4" width="4.7109375" style="243" customWidth="1"/>
    <col min="5" max="6" width="4.7109375" style="25" customWidth="1"/>
    <col min="7" max="7" width="2.28515625" style="209" customWidth="1"/>
    <col min="8" max="8" width="12.85546875" style="72" customWidth="1"/>
    <col min="9" max="9" width="27.42578125" style="72" customWidth="1"/>
    <col min="10" max="10" width="25.42578125" style="73" customWidth="1"/>
    <col min="11" max="11" width="6" style="25" customWidth="1"/>
    <col min="12" max="12" width="4.7109375" style="25" customWidth="1"/>
    <col min="13" max="13" width="7.5703125" style="25" customWidth="1"/>
    <col min="14" max="14" width="6.5703125" style="25" customWidth="1"/>
    <col min="15" max="15" width="2.7109375" style="71" customWidth="1"/>
    <col min="16" max="16" width="3.7109375" style="72" customWidth="1"/>
    <col min="17" max="16384" width="9.140625" style="72"/>
  </cols>
  <sheetData>
    <row r="1" spans="1:15" ht="15.75" x14ac:dyDescent="0.25">
      <c r="A1" s="293" t="s">
        <v>244</v>
      </c>
      <c r="B1" s="293"/>
      <c r="C1" s="293"/>
      <c r="D1" s="293"/>
      <c r="E1" s="293"/>
      <c r="F1" s="293"/>
      <c r="G1" s="293"/>
      <c r="H1" s="293"/>
      <c r="I1" s="293"/>
      <c r="J1" s="293"/>
      <c r="K1" s="293"/>
      <c r="L1" s="293"/>
      <c r="M1" s="293"/>
      <c r="N1" s="70"/>
    </row>
    <row r="2" spans="1:15" x14ac:dyDescent="0.2">
      <c r="N2" s="70"/>
    </row>
    <row r="3" spans="1:15" ht="12.75" customHeight="1" thickBot="1" x14ac:dyDescent="0.25">
      <c r="A3" s="57" t="s">
        <v>0</v>
      </c>
      <c r="B3" s="69"/>
      <c r="C3" s="69"/>
      <c r="D3" s="296" t="s">
        <v>141</v>
      </c>
      <c r="E3" s="297"/>
      <c r="F3" s="297"/>
      <c r="G3" s="297"/>
      <c r="H3" s="53"/>
      <c r="I3" s="54"/>
      <c r="J3" s="55" t="s">
        <v>142</v>
      </c>
      <c r="K3" s="294"/>
      <c r="L3" s="295"/>
      <c r="M3" s="295"/>
      <c r="N3" s="70"/>
    </row>
    <row r="4" spans="1:15" ht="13.5" thickBot="1" x14ac:dyDescent="0.25">
      <c r="A4" s="57" t="s">
        <v>1</v>
      </c>
      <c r="B4" s="69"/>
      <c r="C4" s="69"/>
      <c r="D4" s="298" t="s">
        <v>143</v>
      </c>
      <c r="E4" s="299"/>
      <c r="F4" s="299"/>
      <c r="G4" s="299"/>
      <c r="H4" s="58">
        <v>2</v>
      </c>
      <c r="I4" s="56"/>
      <c r="J4" s="55" t="s">
        <v>144</v>
      </c>
      <c r="K4" s="300">
        <f ca="1">NOW()</f>
        <v>42158.673417013888</v>
      </c>
      <c r="L4" s="300"/>
      <c r="M4" s="300"/>
      <c r="N4" s="70"/>
    </row>
    <row r="5" spans="1:15" ht="12.75" customHeight="1" x14ac:dyDescent="0.25">
      <c r="A5" s="325" t="s">
        <v>269</v>
      </c>
      <c r="B5" s="74"/>
      <c r="C5" s="75"/>
      <c r="D5" s="256"/>
      <c r="E5" s="77"/>
      <c r="F5" s="76"/>
      <c r="G5" s="210"/>
      <c r="H5" s="74"/>
      <c r="I5" s="74"/>
      <c r="J5" s="75"/>
      <c r="K5" s="76"/>
      <c r="L5" s="78"/>
      <c r="M5" s="78"/>
      <c r="N5" s="70"/>
    </row>
    <row r="6" spans="1:15" s="4" customFormat="1" x14ac:dyDescent="0.2">
      <c r="A6" s="59" t="s">
        <v>30</v>
      </c>
      <c r="B6" s="5"/>
      <c r="C6" s="26"/>
      <c r="D6" s="235"/>
      <c r="E6" s="79"/>
      <c r="F6" s="79"/>
      <c r="G6" s="211"/>
      <c r="H6" s="80" t="s">
        <v>133</v>
      </c>
      <c r="I6" s="80"/>
      <c r="J6" s="81" t="s">
        <v>145</v>
      </c>
      <c r="K6" s="11">
        <f>SUM(K7:K39)</f>
        <v>80</v>
      </c>
      <c r="L6" s="82" t="s">
        <v>13</v>
      </c>
      <c r="M6" s="82" t="s">
        <v>152</v>
      </c>
      <c r="N6" s="2"/>
      <c r="O6" s="3"/>
    </row>
    <row r="7" spans="1:15" s="4" customFormat="1" x14ac:dyDescent="0.2">
      <c r="A7" s="249" t="s">
        <v>4</v>
      </c>
      <c r="B7" s="229" t="s">
        <v>23</v>
      </c>
      <c r="C7" s="258"/>
      <c r="D7" s="230">
        <f>SUM(D8:D9)</f>
        <v>6</v>
      </c>
      <c r="E7" s="257" t="s">
        <v>13</v>
      </c>
      <c r="F7" s="257" t="s">
        <v>152</v>
      </c>
      <c r="G7" s="212"/>
      <c r="H7" s="248" t="s">
        <v>272</v>
      </c>
      <c r="I7" s="248" t="s">
        <v>273</v>
      </c>
      <c r="J7" s="248"/>
      <c r="K7" s="247"/>
      <c r="L7" s="247"/>
      <c r="M7" s="247"/>
      <c r="N7" s="2"/>
      <c r="O7" s="3"/>
    </row>
    <row r="8" spans="1:15" s="4" customFormat="1" x14ac:dyDescent="0.2">
      <c r="A8" s="259" t="s">
        <v>164</v>
      </c>
      <c r="B8" s="232"/>
      <c r="C8" s="239"/>
      <c r="D8" s="236">
        <v>3</v>
      </c>
      <c r="E8" s="236"/>
      <c r="F8" s="236"/>
      <c r="G8" s="211"/>
      <c r="H8" s="248" t="s">
        <v>310</v>
      </c>
      <c r="I8" s="248" t="s">
        <v>309</v>
      </c>
      <c r="J8" s="248" t="s">
        <v>315</v>
      </c>
      <c r="K8" s="247">
        <v>3</v>
      </c>
      <c r="L8" s="247"/>
      <c r="M8" s="247"/>
      <c r="N8" s="2"/>
      <c r="O8" s="3"/>
    </row>
    <row r="9" spans="1:15" s="4" customFormat="1" x14ac:dyDescent="0.2">
      <c r="A9" s="259" t="s">
        <v>164</v>
      </c>
      <c r="B9" s="232"/>
      <c r="C9" s="239"/>
      <c r="D9" s="236">
        <f>D69</f>
        <v>3</v>
      </c>
      <c r="E9" s="236"/>
      <c r="F9" s="236"/>
      <c r="G9" s="213"/>
      <c r="H9" s="248" t="s">
        <v>103</v>
      </c>
      <c r="I9" s="248" t="s">
        <v>274</v>
      </c>
      <c r="J9" s="248" t="s">
        <v>32</v>
      </c>
      <c r="K9" s="247">
        <v>4</v>
      </c>
      <c r="L9" s="247"/>
      <c r="M9" s="247"/>
      <c r="N9" s="2"/>
      <c r="O9" s="3"/>
    </row>
    <row r="10" spans="1:15" s="4" customFormat="1" x14ac:dyDescent="0.2">
      <c r="A10" s="244"/>
      <c r="B10" s="244"/>
      <c r="C10" s="252"/>
      <c r="D10" s="227"/>
      <c r="E10" s="227"/>
      <c r="F10" s="228"/>
      <c r="G10" s="211"/>
      <c r="H10" s="248" t="s">
        <v>105</v>
      </c>
      <c r="I10" s="248" t="s">
        <v>125</v>
      </c>
      <c r="J10" s="248" t="s">
        <v>103</v>
      </c>
      <c r="K10" s="247">
        <v>4</v>
      </c>
      <c r="L10" s="247"/>
      <c r="M10" s="247"/>
      <c r="N10" s="2"/>
      <c r="O10" s="3"/>
    </row>
    <row r="11" spans="1:15" s="4" customFormat="1" x14ac:dyDescent="0.2">
      <c r="A11" s="249" t="s">
        <v>7</v>
      </c>
      <c r="B11" s="229" t="s">
        <v>24</v>
      </c>
      <c r="C11" s="226"/>
      <c r="D11" s="230">
        <f>D12</f>
        <v>3</v>
      </c>
      <c r="E11" s="231"/>
      <c r="F11" s="227"/>
      <c r="G11" s="211"/>
      <c r="H11" s="248" t="s">
        <v>169</v>
      </c>
      <c r="I11" s="248" t="s">
        <v>170</v>
      </c>
      <c r="J11" s="248" t="s">
        <v>103</v>
      </c>
      <c r="K11" s="247">
        <v>1</v>
      </c>
      <c r="L11" s="247"/>
      <c r="M11" s="247"/>
      <c r="N11" s="2"/>
      <c r="O11" s="3"/>
    </row>
    <row r="12" spans="1:15" s="4" customFormat="1" x14ac:dyDescent="0.2">
      <c r="A12" s="259" t="s">
        <v>165</v>
      </c>
      <c r="B12" s="259"/>
      <c r="C12" s="260"/>
      <c r="D12" s="261">
        <v>3</v>
      </c>
      <c r="E12" s="261"/>
      <c r="F12" s="261"/>
      <c r="G12" s="211"/>
      <c r="H12" s="248" t="s">
        <v>106</v>
      </c>
      <c r="I12" s="248" t="s">
        <v>107</v>
      </c>
      <c r="J12" s="248" t="s">
        <v>32</v>
      </c>
      <c r="K12" s="247">
        <v>3</v>
      </c>
      <c r="L12" s="247"/>
      <c r="M12" s="247"/>
      <c r="N12" s="2"/>
      <c r="O12" s="3"/>
    </row>
    <row r="13" spans="1:15" s="4" customFormat="1" x14ac:dyDescent="0.2">
      <c r="A13" s="250"/>
      <c r="B13" s="250"/>
      <c r="C13" s="262"/>
      <c r="D13" s="227"/>
      <c r="E13" s="227"/>
      <c r="F13" s="254"/>
      <c r="G13" s="211"/>
      <c r="H13" s="280" t="s">
        <v>129</v>
      </c>
      <c r="I13" s="248" t="s">
        <v>130</v>
      </c>
      <c r="J13" s="248"/>
      <c r="K13" s="247">
        <v>3</v>
      </c>
      <c r="L13" s="247"/>
      <c r="M13" s="247"/>
      <c r="O13" s="3"/>
    </row>
    <row r="14" spans="1:15" s="4" customFormat="1" x14ac:dyDescent="0.2">
      <c r="A14" s="249" t="s">
        <v>8</v>
      </c>
      <c r="B14" s="229" t="s">
        <v>25</v>
      </c>
      <c r="C14" s="226"/>
      <c r="D14" s="230">
        <f>SUM(D15:D16)</f>
        <v>6</v>
      </c>
      <c r="E14" s="227"/>
      <c r="F14" s="227"/>
      <c r="G14" s="211"/>
      <c r="H14" s="248" t="s">
        <v>275</v>
      </c>
      <c r="I14" s="248" t="s">
        <v>114</v>
      </c>
      <c r="J14" s="248" t="s">
        <v>106</v>
      </c>
      <c r="K14" s="247">
        <v>4</v>
      </c>
      <c r="L14" s="247"/>
      <c r="M14" s="247"/>
      <c r="N14" s="2"/>
      <c r="O14" s="3"/>
    </row>
    <row r="15" spans="1:15" s="4" customFormat="1" x14ac:dyDescent="0.2">
      <c r="A15" s="259" t="s">
        <v>21</v>
      </c>
      <c r="B15" s="232"/>
      <c r="C15" s="239"/>
      <c r="D15" s="236">
        <v>3</v>
      </c>
      <c r="E15" s="236"/>
      <c r="F15" s="236"/>
      <c r="G15" s="211"/>
      <c r="H15" s="248" t="s">
        <v>276</v>
      </c>
      <c r="I15" s="248" t="s">
        <v>128</v>
      </c>
      <c r="J15" s="248" t="s">
        <v>106</v>
      </c>
      <c r="K15" s="247">
        <v>3</v>
      </c>
      <c r="L15" s="247"/>
      <c r="M15" s="247"/>
      <c r="N15" s="2"/>
      <c r="O15" s="3"/>
    </row>
    <row r="16" spans="1:15" s="4" customFormat="1" x14ac:dyDescent="0.2">
      <c r="A16" s="259" t="s">
        <v>21</v>
      </c>
      <c r="B16" s="232"/>
      <c r="C16" s="239"/>
      <c r="D16" s="236">
        <v>3</v>
      </c>
      <c r="E16" s="236"/>
      <c r="F16" s="236"/>
      <c r="G16" s="211"/>
      <c r="H16" s="253" t="s">
        <v>312</v>
      </c>
      <c r="I16" s="264" t="s">
        <v>311</v>
      </c>
      <c r="J16" s="248"/>
      <c r="K16" s="278"/>
      <c r="L16" s="247"/>
      <c r="M16" s="247"/>
      <c r="N16" s="2"/>
      <c r="O16" s="3"/>
    </row>
    <row r="17" spans="1:17" s="4" customFormat="1" ht="12.75" x14ac:dyDescent="0.2">
      <c r="A17" s="244"/>
      <c r="B17" s="244"/>
      <c r="C17" s="252"/>
      <c r="D17" s="227"/>
      <c r="E17" s="227"/>
      <c r="F17" s="228"/>
      <c r="G17" s="211"/>
      <c r="H17" s="280" t="s">
        <v>288</v>
      </c>
      <c r="I17" s="248" t="s">
        <v>287</v>
      </c>
      <c r="J17" s="248" t="s">
        <v>303</v>
      </c>
      <c r="K17" s="247">
        <v>4</v>
      </c>
      <c r="L17" s="247"/>
      <c r="M17" s="247"/>
      <c r="N17" s="2"/>
      <c r="O17" s="3"/>
      <c r="Q17" s="21"/>
    </row>
    <row r="18" spans="1:17" s="4" customFormat="1" x14ac:dyDescent="0.2">
      <c r="A18" s="249" t="s">
        <v>9</v>
      </c>
      <c r="B18" s="229" t="s">
        <v>26</v>
      </c>
      <c r="C18" s="226"/>
      <c r="D18" s="230">
        <f>SUM(D19:D20)</f>
        <v>6</v>
      </c>
      <c r="E18" s="227"/>
      <c r="F18" s="227"/>
      <c r="G18" s="211"/>
      <c r="H18" s="280" t="s">
        <v>232</v>
      </c>
      <c r="I18" s="248" t="s">
        <v>233</v>
      </c>
      <c r="J18" s="248" t="s">
        <v>304</v>
      </c>
      <c r="K18" s="247">
        <v>3</v>
      </c>
      <c r="L18" s="247"/>
      <c r="M18" s="247"/>
      <c r="N18" s="2"/>
      <c r="O18" s="3"/>
    </row>
    <row r="19" spans="1:17" s="4" customFormat="1" x14ac:dyDescent="0.2">
      <c r="A19" s="259" t="s">
        <v>19</v>
      </c>
      <c r="B19" s="251"/>
      <c r="C19" s="263"/>
      <c r="D19" s="261">
        <v>3</v>
      </c>
      <c r="E19" s="261"/>
      <c r="F19" s="261"/>
      <c r="G19" s="211"/>
      <c r="H19" s="248" t="s">
        <v>282</v>
      </c>
      <c r="I19" s="248" t="s">
        <v>283</v>
      </c>
      <c r="J19" s="248"/>
      <c r="K19" s="247">
        <v>1</v>
      </c>
      <c r="L19" s="247"/>
      <c r="M19" s="247"/>
      <c r="N19" s="2"/>
      <c r="O19" s="3"/>
    </row>
    <row r="20" spans="1:17" s="4" customFormat="1" x14ac:dyDescent="0.2">
      <c r="A20" s="259" t="s">
        <v>19</v>
      </c>
      <c r="B20" s="251"/>
      <c r="C20" s="263"/>
      <c r="D20" s="261">
        <v>3</v>
      </c>
      <c r="E20" s="261"/>
      <c r="F20" s="261"/>
      <c r="G20" s="211"/>
      <c r="H20" s="248" t="s">
        <v>282</v>
      </c>
      <c r="I20" s="248" t="s">
        <v>283</v>
      </c>
      <c r="J20" s="248"/>
      <c r="K20" s="247"/>
      <c r="L20" s="247"/>
      <c r="M20" s="247"/>
      <c r="N20" s="2"/>
      <c r="O20" s="3"/>
    </row>
    <row r="21" spans="1:17" s="4" customFormat="1" x14ac:dyDescent="0.2">
      <c r="A21" s="244"/>
      <c r="B21" s="87"/>
      <c r="C21" s="88"/>
      <c r="D21" s="228"/>
      <c r="E21" s="244"/>
      <c r="F21" s="70"/>
      <c r="G21" s="211"/>
      <c r="H21" s="248" t="s">
        <v>313</v>
      </c>
      <c r="I21" s="248" t="s">
        <v>284</v>
      </c>
      <c r="J21" s="248"/>
      <c r="K21" s="247">
        <v>1</v>
      </c>
      <c r="L21" s="247"/>
      <c r="M21" s="247"/>
      <c r="N21" s="2"/>
      <c r="O21" s="3"/>
    </row>
    <row r="22" spans="1:17" s="4" customFormat="1" x14ac:dyDescent="0.2">
      <c r="A22" s="31" t="s">
        <v>10</v>
      </c>
      <c r="B22" s="5" t="s">
        <v>27</v>
      </c>
      <c r="C22" s="1"/>
      <c r="D22" s="230" t="str">
        <f>D23</f>
        <v>4-5</v>
      </c>
      <c r="E22" s="6"/>
      <c r="F22" s="2"/>
      <c r="G22" s="211"/>
      <c r="H22" s="248" t="s">
        <v>278</v>
      </c>
      <c r="I22" s="248" t="s">
        <v>279</v>
      </c>
      <c r="J22" s="248" t="s">
        <v>113</v>
      </c>
      <c r="K22" s="247">
        <v>3</v>
      </c>
      <c r="L22" s="247"/>
      <c r="M22" s="247"/>
      <c r="N22" s="2"/>
      <c r="O22" s="3"/>
    </row>
    <row r="23" spans="1:17" s="4" customFormat="1" x14ac:dyDescent="0.2">
      <c r="A23" s="83" t="s">
        <v>32</v>
      </c>
      <c r="B23" s="66" t="s">
        <v>96</v>
      </c>
      <c r="C23" s="90"/>
      <c r="D23" s="265" t="s">
        <v>102</v>
      </c>
      <c r="E23" s="84"/>
      <c r="F23" s="84"/>
      <c r="G23" s="211"/>
      <c r="H23" s="248" t="s">
        <v>281</v>
      </c>
      <c r="I23" s="248" t="s">
        <v>280</v>
      </c>
      <c r="J23" s="248" t="s">
        <v>305</v>
      </c>
      <c r="K23" s="247">
        <v>3</v>
      </c>
      <c r="L23" s="247"/>
      <c r="M23" s="247"/>
      <c r="N23" s="2"/>
      <c r="O23" s="3"/>
    </row>
    <row r="24" spans="1:17" s="4" customFormat="1" ht="12" customHeight="1" x14ac:dyDescent="0.2">
      <c r="A24" s="65"/>
      <c r="B24" s="87"/>
      <c r="C24" s="91"/>
      <c r="D24" s="228"/>
      <c r="E24" s="244"/>
      <c r="F24" s="70"/>
      <c r="G24" s="211"/>
      <c r="H24" s="280" t="s">
        <v>285</v>
      </c>
      <c r="I24" s="248" t="s">
        <v>286</v>
      </c>
      <c r="J24" s="284" t="s">
        <v>245</v>
      </c>
      <c r="K24" s="247">
        <v>3</v>
      </c>
      <c r="L24" s="247"/>
      <c r="M24" s="247"/>
      <c r="N24" s="2"/>
      <c r="O24" s="3"/>
    </row>
    <row r="25" spans="1:17" s="4" customFormat="1" ht="10.5" customHeight="1" x14ac:dyDescent="0.2">
      <c r="A25" s="5" t="s">
        <v>11</v>
      </c>
      <c r="B25" s="5" t="s">
        <v>28</v>
      </c>
      <c r="C25" s="1"/>
      <c r="D25" s="230">
        <v>7</v>
      </c>
      <c r="E25" s="11"/>
      <c r="F25" s="2"/>
      <c r="G25" s="211"/>
      <c r="H25" s="280" t="s">
        <v>216</v>
      </c>
      <c r="I25" s="248" t="s">
        <v>217</v>
      </c>
      <c r="J25" s="248" t="s">
        <v>103</v>
      </c>
      <c r="K25" s="247">
        <v>3</v>
      </c>
      <c r="L25" s="247"/>
      <c r="M25" s="247"/>
      <c r="N25" s="2"/>
      <c r="O25" s="3"/>
    </row>
    <row r="26" spans="1:17" s="4" customFormat="1" x14ac:dyDescent="0.2">
      <c r="A26" s="154" t="s">
        <v>153</v>
      </c>
      <c r="B26" s="155" t="s">
        <v>154</v>
      </c>
      <c r="C26" s="155"/>
      <c r="D26" s="281"/>
      <c r="E26" s="155"/>
      <c r="F26" s="156"/>
      <c r="G26" s="211"/>
      <c r="H26" s="248" t="s">
        <v>277</v>
      </c>
      <c r="I26" s="245" t="s">
        <v>306</v>
      </c>
      <c r="J26" s="248" t="s">
        <v>103</v>
      </c>
      <c r="K26" s="247"/>
      <c r="L26" s="247"/>
      <c r="M26" s="247"/>
      <c r="N26" s="2"/>
      <c r="O26" s="3"/>
    </row>
    <row r="27" spans="1:17" s="4" customFormat="1" x14ac:dyDescent="0.2">
      <c r="A27" s="157" t="s">
        <v>155</v>
      </c>
      <c r="B27" s="152" t="s">
        <v>98</v>
      </c>
      <c r="C27" s="151"/>
      <c r="D27" s="277"/>
      <c r="E27" s="153"/>
      <c r="F27" s="158"/>
      <c r="G27" s="211"/>
      <c r="H27" s="248" t="s">
        <v>307</v>
      </c>
      <c r="I27" s="245" t="s">
        <v>308</v>
      </c>
      <c r="J27" s="248"/>
      <c r="K27" s="247">
        <v>3</v>
      </c>
      <c r="L27" s="247"/>
      <c r="M27" s="247"/>
      <c r="N27" s="2"/>
      <c r="O27" s="3"/>
      <c r="Q27" s="72"/>
    </row>
    <row r="28" spans="1:17" s="4" customFormat="1" x14ac:dyDescent="0.2">
      <c r="A28" s="157" t="s">
        <v>156</v>
      </c>
      <c r="B28" s="152" t="s">
        <v>100</v>
      </c>
      <c r="C28" s="151"/>
      <c r="D28" s="277">
        <v>4</v>
      </c>
      <c r="E28" s="153"/>
      <c r="F28" s="158"/>
      <c r="G28" s="211"/>
      <c r="H28" s="67"/>
      <c r="I28" s="89"/>
      <c r="J28" s="29"/>
      <c r="K28" s="167"/>
      <c r="L28" s="28"/>
      <c r="M28" s="28"/>
      <c r="N28" s="2"/>
      <c r="O28" s="3"/>
      <c r="Q28" s="72"/>
    </row>
    <row r="29" spans="1:17" s="4" customFormat="1" x14ac:dyDescent="0.2">
      <c r="A29" s="159" t="s">
        <v>146</v>
      </c>
      <c r="B29" s="152" t="s">
        <v>99</v>
      </c>
      <c r="C29" s="151"/>
      <c r="D29" s="277"/>
      <c r="E29" s="153"/>
      <c r="F29" s="158"/>
      <c r="G29" s="211"/>
      <c r="H29" s="168"/>
      <c r="I29" s="29"/>
      <c r="J29" s="29"/>
      <c r="K29" s="169"/>
      <c r="L29" s="29"/>
      <c r="M29" s="29"/>
      <c r="N29" s="72"/>
      <c r="O29" s="3"/>
      <c r="Q29" s="72"/>
    </row>
    <row r="30" spans="1:17" s="4" customFormat="1" x14ac:dyDescent="0.2">
      <c r="A30" s="159" t="s">
        <v>147</v>
      </c>
      <c r="B30" s="152" t="s">
        <v>101</v>
      </c>
      <c r="C30" s="151"/>
      <c r="D30" s="277"/>
      <c r="E30" s="153"/>
      <c r="F30" s="158"/>
      <c r="G30" s="211"/>
      <c r="H30" s="72"/>
      <c r="I30" s="72"/>
      <c r="J30" s="72"/>
      <c r="K30" s="25"/>
      <c r="L30" s="25"/>
      <c r="M30" s="25"/>
      <c r="N30" s="2"/>
      <c r="O30" s="3"/>
      <c r="Q30" s="72"/>
    </row>
    <row r="31" spans="1:17" s="4" customFormat="1" ht="12.75" customHeight="1" x14ac:dyDescent="0.2">
      <c r="A31" s="160" t="s">
        <v>157</v>
      </c>
      <c r="B31" s="161" t="s">
        <v>158</v>
      </c>
      <c r="C31" s="161"/>
      <c r="D31" s="282"/>
      <c r="E31" s="161"/>
      <c r="F31" s="162"/>
      <c r="G31" s="211"/>
      <c r="H31" s="94" t="s">
        <v>300</v>
      </c>
      <c r="I31" s="95"/>
      <c r="J31" s="96"/>
      <c r="K31" s="97"/>
      <c r="L31" s="97"/>
      <c r="M31" s="97"/>
      <c r="N31" s="3"/>
      <c r="P31" s="72"/>
    </row>
    <row r="32" spans="1:17" s="4" customFormat="1" ht="15" customHeight="1" x14ac:dyDescent="0.2">
      <c r="A32" s="32" t="s">
        <v>171</v>
      </c>
      <c r="B32" s="33" t="s">
        <v>159</v>
      </c>
      <c r="C32" s="33"/>
      <c r="D32" s="285">
        <v>3</v>
      </c>
      <c r="E32" s="33"/>
      <c r="F32" s="150"/>
      <c r="G32" s="211"/>
      <c r="H32" s="29" t="s">
        <v>266</v>
      </c>
      <c r="I32" s="248" t="s">
        <v>291</v>
      </c>
      <c r="J32" s="29"/>
      <c r="K32" s="28">
        <v>1</v>
      </c>
      <c r="L32" s="30"/>
      <c r="M32" s="28"/>
      <c r="N32" s="3"/>
      <c r="P32" s="72"/>
    </row>
    <row r="33" spans="1:18" s="4" customFormat="1" x14ac:dyDescent="0.2">
      <c r="A33" s="92"/>
      <c r="B33" s="92"/>
      <c r="C33" s="92"/>
      <c r="D33" s="266"/>
      <c r="E33" s="92"/>
      <c r="F33" s="92"/>
      <c r="G33" s="211"/>
      <c r="H33" s="29" t="s">
        <v>289</v>
      </c>
      <c r="I33" s="248" t="s">
        <v>290</v>
      </c>
      <c r="J33" s="29"/>
      <c r="K33" s="28">
        <v>1</v>
      </c>
      <c r="L33" s="30"/>
      <c r="M33" s="28"/>
      <c r="N33" s="3"/>
      <c r="P33" s="72"/>
    </row>
    <row r="34" spans="1:18" s="4" customFormat="1" x14ac:dyDescent="0.2">
      <c r="A34" s="80" t="s">
        <v>29</v>
      </c>
      <c r="B34" s="5"/>
      <c r="C34" s="1"/>
      <c r="D34" s="235"/>
      <c r="E34" s="11"/>
      <c r="F34" s="2"/>
      <c r="G34" s="211"/>
      <c r="H34" s="29" t="s">
        <v>292</v>
      </c>
      <c r="I34" s="248" t="s">
        <v>228</v>
      </c>
      <c r="J34" s="29"/>
      <c r="K34" s="28">
        <v>5</v>
      </c>
      <c r="L34" s="30"/>
      <c r="M34" s="28"/>
      <c r="N34" s="3"/>
      <c r="P34" s="72"/>
    </row>
    <row r="35" spans="1:18" s="4" customFormat="1" x14ac:dyDescent="0.2">
      <c r="A35" s="93" t="s">
        <v>5</v>
      </c>
      <c r="B35" s="9" t="s">
        <v>150</v>
      </c>
      <c r="C35" s="61"/>
      <c r="D35" s="234">
        <v>2</v>
      </c>
      <c r="E35" s="10"/>
      <c r="F35" s="8"/>
      <c r="G35" s="211"/>
      <c r="H35" s="29" t="s">
        <v>293</v>
      </c>
      <c r="I35" s="248" t="s">
        <v>236</v>
      </c>
      <c r="J35" s="29"/>
      <c r="K35" s="28">
        <v>7</v>
      </c>
      <c r="L35" s="30"/>
      <c r="M35" s="28"/>
      <c r="N35" s="3"/>
      <c r="P35" s="72"/>
      <c r="Q35" s="72"/>
      <c r="R35" s="72"/>
    </row>
    <row r="36" spans="1:18" s="4" customFormat="1" x14ac:dyDescent="0.2">
      <c r="A36" s="12" t="str">
        <f>A63</f>
        <v>GE 109-109L</v>
      </c>
      <c r="B36" s="12" t="str">
        <f>B63</f>
        <v>First Year Seminar (IGR 1)</v>
      </c>
      <c r="C36" s="60" t="str">
        <f>C63</f>
        <v>fall only</v>
      </c>
      <c r="D36" s="237">
        <f>D63</f>
        <v>2</v>
      </c>
      <c r="E36" s="13"/>
      <c r="F36" s="13"/>
      <c r="G36" s="209"/>
      <c r="H36" s="29" t="s">
        <v>294</v>
      </c>
      <c r="I36" s="248" t="s">
        <v>239</v>
      </c>
      <c r="J36" s="29"/>
      <c r="K36" s="28">
        <v>11</v>
      </c>
      <c r="L36" s="30"/>
      <c r="M36" s="28"/>
      <c r="N36" s="3"/>
      <c r="P36" s="72"/>
      <c r="Q36" s="72"/>
      <c r="R36" s="72"/>
    </row>
    <row r="37" spans="1:18" s="4" customFormat="1" ht="11.25" customHeight="1" x14ac:dyDescent="0.2">
      <c r="A37" s="7"/>
      <c r="B37" s="7"/>
      <c r="C37" s="61"/>
      <c r="D37" s="233"/>
      <c r="E37" s="8"/>
      <c r="F37" s="8"/>
      <c r="G37" s="209"/>
      <c r="H37" s="29" t="s">
        <v>295</v>
      </c>
      <c r="I37" s="248" t="s">
        <v>224</v>
      </c>
      <c r="J37" s="29"/>
      <c r="K37" s="28">
        <v>3</v>
      </c>
      <c r="L37" s="30"/>
      <c r="M37" s="28"/>
      <c r="N37" s="3"/>
      <c r="P37" s="72"/>
      <c r="Q37" s="72"/>
      <c r="R37" s="72"/>
    </row>
    <row r="38" spans="1:18" ht="12.75" x14ac:dyDescent="0.2">
      <c r="A38" s="93" t="s">
        <v>6</v>
      </c>
      <c r="B38" s="68" t="s">
        <v>149</v>
      </c>
      <c r="C38" s="62"/>
      <c r="D38" s="234">
        <f>D39</f>
        <v>3</v>
      </c>
      <c r="E38" s="10"/>
      <c r="F38" s="8"/>
      <c r="H38" s="29" t="s">
        <v>296</v>
      </c>
      <c r="I38" s="248" t="s">
        <v>299</v>
      </c>
      <c r="J38" s="29"/>
      <c r="K38" s="28">
        <v>2</v>
      </c>
      <c r="L38" s="30"/>
      <c r="M38" s="28"/>
      <c r="N38" s="71"/>
      <c r="O38" s="72"/>
    </row>
    <row r="39" spans="1:18" x14ac:dyDescent="0.2">
      <c r="A39" s="100" t="s">
        <v>173</v>
      </c>
      <c r="B39" s="100" t="s">
        <v>174</v>
      </c>
      <c r="C39" s="60"/>
      <c r="D39" s="237">
        <v>3</v>
      </c>
      <c r="E39" s="13"/>
      <c r="F39" s="13"/>
      <c r="H39" s="29" t="s">
        <v>297</v>
      </c>
      <c r="I39" s="248" t="s">
        <v>298</v>
      </c>
      <c r="J39" s="29"/>
      <c r="K39" s="28">
        <v>1</v>
      </c>
      <c r="L39" s="30"/>
      <c r="M39" s="28"/>
    </row>
    <row r="40" spans="1:18" ht="12.75" customHeight="1" x14ac:dyDescent="0.2">
      <c r="A40" s="101" t="s">
        <v>148</v>
      </c>
      <c r="B40" s="4"/>
      <c r="C40" s="4"/>
      <c r="D40" s="227"/>
      <c r="E40" s="4"/>
      <c r="F40" s="4"/>
      <c r="H40" s="165"/>
      <c r="I40" s="165"/>
      <c r="J40" s="139"/>
      <c r="K40" s="166"/>
      <c r="L40" s="99"/>
      <c r="M40" s="99"/>
    </row>
    <row r="41" spans="1:18" x14ac:dyDescent="0.2">
      <c r="A41" s="101"/>
      <c r="B41" s="4"/>
      <c r="C41" s="4"/>
      <c r="D41" s="227"/>
      <c r="E41" s="4"/>
      <c r="F41" s="4"/>
      <c r="H41" s="92" t="s">
        <v>314</v>
      </c>
      <c r="I41" s="92"/>
      <c r="J41" s="98"/>
      <c r="K41" s="99"/>
      <c r="L41" s="99"/>
      <c r="M41" s="99"/>
    </row>
    <row r="42" spans="1:18" x14ac:dyDescent="0.2">
      <c r="A42" s="9" t="s">
        <v>172</v>
      </c>
      <c r="B42" s="9"/>
      <c r="C42" s="62"/>
      <c r="D42" s="234">
        <f>D43</f>
        <v>3</v>
      </c>
      <c r="E42" s="10"/>
      <c r="F42" s="8"/>
      <c r="H42" s="92"/>
      <c r="I42" s="92"/>
      <c r="J42" s="98"/>
      <c r="K42" s="99"/>
      <c r="L42" s="99"/>
      <c r="M42" s="99"/>
    </row>
    <row r="43" spans="1:18" x14ac:dyDescent="0.2">
      <c r="A43" s="224" t="s">
        <v>160</v>
      </c>
      <c r="B43" s="224"/>
      <c r="C43" s="63"/>
      <c r="D43" s="240">
        <v>3</v>
      </c>
      <c r="E43" s="20"/>
      <c r="F43" s="20"/>
      <c r="H43" s="92"/>
      <c r="I43" s="92"/>
      <c r="J43" s="98"/>
      <c r="K43" s="99"/>
      <c r="L43" s="99"/>
      <c r="M43" s="99"/>
    </row>
    <row r="44" spans="1:18" x14ac:dyDescent="0.2">
      <c r="A44" s="7"/>
      <c r="B44" s="7"/>
      <c r="C44" s="61"/>
      <c r="D44" s="233"/>
      <c r="E44" s="8"/>
      <c r="F44" s="8"/>
      <c r="H44" s="92"/>
      <c r="I44" s="92"/>
      <c r="J44" s="98"/>
      <c r="K44" s="99"/>
      <c r="L44" s="99"/>
      <c r="M44" s="99"/>
    </row>
    <row r="45" spans="1:18" x14ac:dyDescent="0.2">
      <c r="A45" s="9" t="s">
        <v>12</v>
      </c>
      <c r="B45" s="9"/>
      <c r="C45" s="62"/>
      <c r="D45" s="234">
        <f>D46+D47</f>
        <v>1</v>
      </c>
      <c r="E45" s="10"/>
      <c r="F45" s="8"/>
      <c r="H45" s="92"/>
      <c r="I45" s="92"/>
      <c r="J45" s="98"/>
      <c r="K45" s="99"/>
      <c r="L45" s="99"/>
      <c r="M45" s="99"/>
    </row>
    <row r="46" spans="1:18" ht="15" customHeight="1" x14ac:dyDescent="0.2">
      <c r="A46" s="102" t="s">
        <v>104</v>
      </c>
      <c r="B46" s="102" t="s">
        <v>131</v>
      </c>
      <c r="C46" s="102"/>
      <c r="D46" s="267">
        <v>1</v>
      </c>
      <c r="E46" s="103"/>
      <c r="F46" s="103"/>
      <c r="H46" s="92"/>
      <c r="I46" s="92"/>
      <c r="J46" s="98"/>
      <c r="K46" s="99"/>
      <c r="L46" s="99"/>
      <c r="M46" s="99"/>
    </row>
    <row r="47" spans="1:18" x14ac:dyDescent="0.2">
      <c r="A47" s="64"/>
      <c r="B47" s="64"/>
      <c r="C47" s="64"/>
      <c r="D47" s="246"/>
      <c r="E47" s="27"/>
      <c r="F47" s="27"/>
      <c r="H47" s="92"/>
      <c r="I47" s="92"/>
      <c r="J47" s="98"/>
      <c r="K47" s="99"/>
      <c r="L47" s="99"/>
      <c r="M47" s="99"/>
    </row>
    <row r="48" spans="1:18" x14ac:dyDescent="0.2">
      <c r="C48" s="72"/>
      <c r="H48" s="92"/>
      <c r="I48" s="92"/>
      <c r="J48" s="98"/>
      <c r="K48" s="99"/>
      <c r="L48" s="99"/>
      <c r="M48" s="99"/>
    </row>
    <row r="49" spans="1:15" x14ac:dyDescent="0.2">
      <c r="C49" s="72"/>
      <c r="E49" s="72"/>
      <c r="F49" s="72"/>
      <c r="H49" s="92"/>
      <c r="I49" s="92"/>
      <c r="J49" s="98"/>
      <c r="K49" s="99"/>
      <c r="L49" s="99"/>
      <c r="M49" s="99"/>
    </row>
    <row r="50" spans="1:15" x14ac:dyDescent="0.2">
      <c r="A50" s="105" t="s">
        <v>15</v>
      </c>
      <c r="B50" s="106" t="s">
        <v>18</v>
      </c>
      <c r="C50" s="1"/>
      <c r="D50" s="235"/>
      <c r="E50" s="11"/>
      <c r="F50" s="2"/>
      <c r="H50" s="92"/>
      <c r="I50" s="92"/>
      <c r="J50" s="98"/>
      <c r="K50" s="99"/>
      <c r="L50" s="99"/>
      <c r="M50" s="99"/>
    </row>
    <row r="51" spans="1:15" ht="15.75" x14ac:dyDescent="0.25">
      <c r="A51" s="107" t="s">
        <v>16</v>
      </c>
      <c r="B51" s="108" t="s">
        <v>17</v>
      </c>
      <c r="C51" s="72"/>
      <c r="E51" s="72"/>
      <c r="F51" s="72"/>
      <c r="H51" s="104"/>
      <c r="I51" s="104"/>
      <c r="J51" s="104"/>
      <c r="K51" s="104"/>
      <c r="L51" s="104"/>
      <c r="M51" s="104"/>
    </row>
    <row r="52" spans="1:15" ht="15.75" x14ac:dyDescent="0.25">
      <c r="A52" s="109" t="s">
        <v>161</v>
      </c>
      <c r="B52" s="109"/>
      <c r="C52" s="72"/>
      <c r="G52" s="214"/>
      <c r="H52" s="104"/>
      <c r="I52" s="104"/>
      <c r="J52" s="104"/>
      <c r="K52" s="104"/>
      <c r="L52" s="104"/>
      <c r="M52" s="104"/>
    </row>
    <row r="53" spans="1:15" ht="15.75" x14ac:dyDescent="0.25">
      <c r="A53" s="109"/>
      <c r="B53" s="109"/>
      <c r="C53" s="72"/>
      <c r="G53" s="214"/>
      <c r="H53" s="208"/>
      <c r="I53" s="208"/>
      <c r="J53" s="208"/>
      <c r="K53" s="208"/>
      <c r="L53" s="208"/>
      <c r="M53" s="208"/>
    </row>
    <row r="54" spans="1:15" s="4" customFormat="1" ht="15.75" customHeight="1" x14ac:dyDescent="0.25">
      <c r="A54" s="291" t="s">
        <v>3</v>
      </c>
      <c r="B54" s="291"/>
      <c r="C54" s="291"/>
      <c r="D54" s="291"/>
      <c r="E54" s="291"/>
      <c r="F54" s="291"/>
      <c r="G54" s="291"/>
      <c r="H54" s="291"/>
      <c r="I54" s="291"/>
      <c r="J54" s="291"/>
      <c r="K54" s="291"/>
      <c r="L54" s="291"/>
      <c r="M54" s="291"/>
      <c r="N54" s="2"/>
      <c r="O54" s="3"/>
    </row>
    <row r="55" spans="1:15" s="4" customFormat="1" ht="12.75" customHeight="1" x14ac:dyDescent="0.25">
      <c r="A55" s="292" t="str">
        <f>A1</f>
        <v>Bachelor of Science in Mathematics with Teaching Specialization (Fall 2015)</v>
      </c>
      <c r="B55" s="292"/>
      <c r="C55" s="292"/>
      <c r="D55" s="292"/>
      <c r="E55" s="292"/>
      <c r="F55" s="292"/>
      <c r="G55" s="292"/>
      <c r="H55" s="292"/>
      <c r="I55" s="292"/>
      <c r="J55" s="292"/>
      <c r="K55" s="292"/>
      <c r="L55" s="292"/>
      <c r="M55" s="292"/>
      <c r="N55" s="2"/>
      <c r="O55" s="3"/>
    </row>
    <row r="56" spans="1:15" s="4" customFormat="1" ht="12.75" customHeight="1" x14ac:dyDescent="0.25">
      <c r="A56" s="113" t="s">
        <v>0</v>
      </c>
      <c r="B56" s="69"/>
      <c r="C56" s="292" t="s">
        <v>151</v>
      </c>
      <c r="D56" s="292"/>
      <c r="E56" s="292"/>
      <c r="F56" s="292"/>
      <c r="G56" s="292"/>
      <c r="H56" s="292"/>
      <c r="I56" s="292"/>
      <c r="J56" s="111"/>
      <c r="K56" s="111"/>
      <c r="L56" s="111"/>
      <c r="M56" s="111"/>
      <c r="N56" s="2"/>
      <c r="O56" s="3"/>
    </row>
    <row r="57" spans="1:15" s="4" customFormat="1" ht="13.5" customHeight="1" x14ac:dyDescent="0.25">
      <c r="A57" s="115" t="s">
        <v>141</v>
      </c>
      <c r="B57" s="116"/>
      <c r="C57" s="111"/>
      <c r="D57" s="268"/>
      <c r="E57" s="111"/>
      <c r="F57" s="111"/>
      <c r="G57" s="170"/>
      <c r="H57" s="225" t="s">
        <v>162</v>
      </c>
      <c r="I57" s="111"/>
      <c r="J57" s="111"/>
      <c r="K57" s="111"/>
      <c r="L57" s="111"/>
      <c r="M57" s="111"/>
      <c r="N57" s="2"/>
      <c r="O57" s="3"/>
    </row>
    <row r="58" spans="1:15" ht="15.75" x14ac:dyDescent="0.25">
      <c r="A58" s="111"/>
      <c r="B58" s="111"/>
      <c r="C58" s="111"/>
      <c r="D58" s="268"/>
      <c r="E58" s="111"/>
      <c r="F58" s="111"/>
      <c r="G58" s="215"/>
      <c r="H58" s="225" t="s">
        <v>163</v>
      </c>
      <c r="I58" s="111"/>
      <c r="J58" s="111"/>
      <c r="K58" s="111"/>
      <c r="L58" s="111"/>
      <c r="M58" s="111"/>
      <c r="N58" s="112"/>
    </row>
    <row r="59" spans="1:15" x14ac:dyDescent="0.2">
      <c r="A59" s="117" t="s">
        <v>134</v>
      </c>
      <c r="B59" s="64"/>
      <c r="C59" s="118" t="s">
        <v>145</v>
      </c>
      <c r="D59" s="269" t="s">
        <v>14</v>
      </c>
      <c r="E59" s="119" t="s">
        <v>13</v>
      </c>
      <c r="F59" s="119" t="s">
        <v>2</v>
      </c>
      <c r="G59" s="216"/>
      <c r="H59" s="117" t="s">
        <v>135</v>
      </c>
      <c r="I59" s="117"/>
      <c r="J59" s="118" t="s">
        <v>145</v>
      </c>
      <c r="K59" s="119" t="s">
        <v>14</v>
      </c>
      <c r="L59" s="119" t="s">
        <v>13</v>
      </c>
      <c r="M59" s="119" t="s">
        <v>2</v>
      </c>
      <c r="N59" s="79"/>
    </row>
    <row r="60" spans="1:15" x14ac:dyDescent="0.2">
      <c r="A60" s="83" t="s">
        <v>32</v>
      </c>
      <c r="B60" s="83" t="s">
        <v>96</v>
      </c>
      <c r="C60" s="124" t="s">
        <v>97</v>
      </c>
      <c r="D60" s="266" t="s">
        <v>102</v>
      </c>
      <c r="E60" s="27"/>
      <c r="F60" s="121"/>
      <c r="G60" s="216" t="str">
        <f>IF(OR(F60="A",F60 ="B",F60="C"),D60," ")</f>
        <v xml:space="preserve"> </v>
      </c>
      <c r="H60" s="89" t="s">
        <v>103</v>
      </c>
      <c r="I60" s="89" t="s">
        <v>166</v>
      </c>
      <c r="J60" s="124" t="s">
        <v>32</v>
      </c>
      <c r="K60" s="25">
        <v>4</v>
      </c>
      <c r="L60" s="121"/>
      <c r="M60" s="121"/>
      <c r="N60" s="114" t="str">
        <f>IF(OR(M60="A",M60 ="B",M60="C"),K60," ")</f>
        <v xml:space="preserve"> </v>
      </c>
    </row>
    <row r="61" spans="1:15" x14ac:dyDescent="0.2">
      <c r="A61" s="83" t="s">
        <v>164</v>
      </c>
      <c r="B61" s="85" t="s">
        <v>316</v>
      </c>
      <c r="C61" s="120"/>
      <c r="D61" s="246">
        <v>3</v>
      </c>
      <c r="E61" s="121"/>
      <c r="F61" s="121"/>
      <c r="G61" s="216" t="str">
        <f t="shared" ref="G61:G62" si="0">IF(OR(F61="A",F61 ="B",F61="C",F61="D"),D61," ")</f>
        <v xml:space="preserve"> </v>
      </c>
      <c r="H61" s="83" t="s">
        <v>19</v>
      </c>
      <c r="I61" s="83" t="s">
        <v>176</v>
      </c>
      <c r="J61" s="122"/>
      <c r="K61" s="27">
        <v>3</v>
      </c>
      <c r="L61" s="27"/>
      <c r="M61" s="121"/>
      <c r="N61" s="114" t="str">
        <f t="shared" ref="N61:N64" si="1">IF(OR(M61="A",M61 ="B",M61="C",M61="D"),K61," ")</f>
        <v xml:space="preserve"> </v>
      </c>
    </row>
    <row r="62" spans="1:15" x14ac:dyDescent="0.2">
      <c r="A62" s="83" t="s">
        <v>20</v>
      </c>
      <c r="B62" s="207" t="s">
        <v>215</v>
      </c>
      <c r="C62" s="120"/>
      <c r="D62" s="246">
        <v>3</v>
      </c>
      <c r="E62" s="121"/>
      <c r="F62" s="121"/>
      <c r="G62" s="216" t="str">
        <f t="shared" si="0"/>
        <v xml:space="preserve"> </v>
      </c>
      <c r="H62" s="83" t="s">
        <v>21</v>
      </c>
      <c r="I62" s="123" t="s">
        <v>175</v>
      </c>
      <c r="J62" s="122"/>
      <c r="K62" s="27">
        <v>3</v>
      </c>
      <c r="L62" s="27"/>
      <c r="M62" s="121"/>
      <c r="N62" s="114" t="str">
        <f t="shared" si="1"/>
        <v xml:space="preserve"> </v>
      </c>
    </row>
    <row r="63" spans="1:15" x14ac:dyDescent="0.2">
      <c r="A63" s="100" t="s">
        <v>126</v>
      </c>
      <c r="B63" s="100" t="s">
        <v>22</v>
      </c>
      <c r="C63" s="122" t="s">
        <v>112</v>
      </c>
      <c r="D63" s="246">
        <v>2</v>
      </c>
      <c r="E63" s="121"/>
      <c r="F63" s="121"/>
      <c r="G63" s="216" t="str">
        <f>IF(OR(F63="A",F63 ="B",F63="C",F63="D"),D63," ")</f>
        <v xml:space="preserve"> </v>
      </c>
      <c r="H63" s="83" t="s">
        <v>20</v>
      </c>
      <c r="I63" s="83" t="s">
        <v>178</v>
      </c>
      <c r="J63" s="120"/>
      <c r="K63" s="27">
        <v>3</v>
      </c>
      <c r="L63" s="27"/>
      <c r="M63" s="121"/>
      <c r="N63" s="114" t="str">
        <f t="shared" si="1"/>
        <v xml:space="preserve"> </v>
      </c>
    </row>
    <row r="64" spans="1:15" ht="13.5" customHeight="1" x14ac:dyDescent="0.2">
      <c r="A64" s="89" t="s">
        <v>266</v>
      </c>
      <c r="B64" s="163" t="s">
        <v>267</v>
      </c>
      <c r="C64" s="120"/>
      <c r="D64" s="272">
        <v>1</v>
      </c>
      <c r="E64" s="121"/>
      <c r="F64" s="121"/>
      <c r="G64" s="216" t="str">
        <f>IF(OR(F64="A",F64 ="B",F64="C",F64="D"),D64," ")</f>
        <v xml:space="preserve"> </v>
      </c>
      <c r="H64" s="83" t="s">
        <v>164</v>
      </c>
      <c r="I64" s="83" t="s">
        <v>177</v>
      </c>
      <c r="J64" s="120"/>
      <c r="K64" s="25">
        <v>3</v>
      </c>
      <c r="L64" s="27"/>
      <c r="M64" s="121"/>
      <c r="N64" s="114" t="str">
        <f t="shared" si="1"/>
        <v xml:space="preserve"> </v>
      </c>
      <c r="O64" s="72"/>
    </row>
    <row r="65" spans="1:17" x14ac:dyDescent="0.2">
      <c r="A65" s="126"/>
      <c r="B65" s="127"/>
      <c r="C65" s="128"/>
      <c r="D65" s="286" t="s">
        <v>302</v>
      </c>
      <c r="E65" s="129"/>
      <c r="F65" s="130"/>
      <c r="G65" s="216" t="str">
        <f>IF(OR(F63="A",F63 ="B",F63="C",F63="D"),D63," ")</f>
        <v xml:space="preserve"> </v>
      </c>
      <c r="K65" s="24">
        <f>SUM(K60:K64)</f>
        <v>16</v>
      </c>
      <c r="L65" s="70"/>
      <c r="M65" s="71"/>
      <c r="N65" s="114"/>
    </row>
    <row r="66" spans="1:17" x14ac:dyDescent="0.2">
      <c r="A66" s="86"/>
      <c r="B66" s="86"/>
      <c r="D66" s="254"/>
      <c r="E66" s="70"/>
      <c r="F66" s="70"/>
      <c r="G66" s="216" t="str">
        <f>IF(OR(F60="A",F60 ="B",F60="C"),D60," ")</f>
        <v xml:space="preserve"> </v>
      </c>
      <c r="N66" s="114"/>
    </row>
    <row r="67" spans="1:17" x14ac:dyDescent="0.2">
      <c r="A67" s="117" t="s">
        <v>136</v>
      </c>
      <c r="B67" s="64"/>
      <c r="C67" s="131"/>
      <c r="D67" s="241"/>
      <c r="E67" s="23"/>
      <c r="F67" s="23"/>
      <c r="G67" s="216" t="str">
        <f>IF(OR(F64="A",F64 ="B",F64="C"),D64," ")</f>
        <v xml:space="preserve"> </v>
      </c>
      <c r="H67" s="117" t="s">
        <v>137</v>
      </c>
      <c r="I67" s="64"/>
      <c r="J67" s="131"/>
      <c r="K67" s="23"/>
      <c r="L67" s="23"/>
      <c r="M67" s="23"/>
      <c r="N67" s="114"/>
      <c r="O67" s="88"/>
    </row>
    <row r="68" spans="1:17" ht="12" customHeight="1" x14ac:dyDescent="0.2">
      <c r="A68" s="89" t="s">
        <v>105</v>
      </c>
      <c r="B68" s="89" t="s">
        <v>125</v>
      </c>
      <c r="C68" s="124" t="s">
        <v>103</v>
      </c>
      <c r="D68" s="246">
        <v>4</v>
      </c>
      <c r="E68" s="27"/>
      <c r="F68" s="121"/>
      <c r="G68" s="216" t="str">
        <f t="shared" ref="G68:G71" si="2">IF(OR(F68="A",F68 ="B",F68="C"),D68," ")</f>
        <v xml:space="preserve"> </v>
      </c>
      <c r="H68" s="132" t="s">
        <v>111</v>
      </c>
      <c r="I68" s="133" t="s">
        <v>124</v>
      </c>
      <c r="J68" s="134" t="s">
        <v>103</v>
      </c>
      <c r="K68" s="27">
        <v>3</v>
      </c>
      <c r="L68" s="27"/>
      <c r="M68" s="121"/>
      <c r="N68" s="114" t="str">
        <f t="shared" ref="N68:N70" si="3">IF(OR(M68="A",M68 ="B",M68="C"),K68," ")</f>
        <v xml:space="preserve"> </v>
      </c>
    </row>
    <row r="69" spans="1:17" ht="12" customHeight="1" x14ac:dyDescent="0.2">
      <c r="A69" s="89" t="s">
        <v>106</v>
      </c>
      <c r="B69" s="89" t="s">
        <v>107</v>
      </c>
      <c r="C69" s="124" t="s">
        <v>103</v>
      </c>
      <c r="D69" s="272">
        <v>3</v>
      </c>
      <c r="E69" s="27"/>
      <c r="F69" s="121"/>
      <c r="G69" s="216" t="str">
        <f t="shared" si="2"/>
        <v xml:space="preserve"> </v>
      </c>
      <c r="H69" s="89" t="s">
        <v>113</v>
      </c>
      <c r="I69" s="109" t="s">
        <v>114</v>
      </c>
      <c r="J69" s="124" t="s">
        <v>106</v>
      </c>
      <c r="K69" s="27">
        <v>4</v>
      </c>
      <c r="L69" s="27"/>
      <c r="M69" s="121"/>
      <c r="N69" s="114" t="str">
        <f t="shared" si="3"/>
        <v xml:space="preserve"> </v>
      </c>
    </row>
    <row r="70" spans="1:17" ht="12" customHeight="1" x14ac:dyDescent="0.2">
      <c r="A70" s="89" t="s">
        <v>169</v>
      </c>
      <c r="B70" s="89" t="s">
        <v>170</v>
      </c>
      <c r="C70" s="124" t="s">
        <v>103</v>
      </c>
      <c r="D70" s="254">
        <v>1</v>
      </c>
      <c r="E70" s="72"/>
      <c r="F70" s="121"/>
      <c r="G70" s="216" t="str">
        <f t="shared" si="2"/>
        <v xml:space="preserve"> </v>
      </c>
      <c r="H70" s="89" t="s">
        <v>216</v>
      </c>
      <c r="I70" s="89" t="s">
        <v>217</v>
      </c>
      <c r="J70" s="134" t="s">
        <v>103</v>
      </c>
      <c r="K70" s="27">
        <v>3</v>
      </c>
      <c r="L70" s="27"/>
      <c r="M70" s="121"/>
      <c r="N70" s="114" t="str">
        <f t="shared" si="3"/>
        <v xml:space="preserve"> </v>
      </c>
    </row>
    <row r="71" spans="1:17" ht="10.5" customHeight="1" x14ac:dyDescent="0.2">
      <c r="A71" s="89" t="s">
        <v>129</v>
      </c>
      <c r="B71" s="89" t="s">
        <v>130</v>
      </c>
      <c r="C71" s="124" t="s">
        <v>270</v>
      </c>
      <c r="D71" s="254">
        <v>3</v>
      </c>
      <c r="E71" s="72"/>
      <c r="F71" s="121"/>
      <c r="G71" s="216" t="str">
        <f t="shared" si="2"/>
        <v xml:space="preserve"> </v>
      </c>
      <c r="H71" s="83" t="s">
        <v>21</v>
      </c>
      <c r="I71" s="123" t="s">
        <v>175</v>
      </c>
      <c r="J71" s="120"/>
      <c r="K71" s="125">
        <v>3</v>
      </c>
      <c r="L71" s="27"/>
      <c r="M71" s="121"/>
      <c r="N71" s="114" t="str">
        <f t="shared" ref="N71:N72" si="4">IF(OR(M71="A",M71 ="B",M71="C",M71="D"),K71," ")</f>
        <v xml:space="preserve"> </v>
      </c>
    </row>
    <row r="72" spans="1:17" ht="10.5" customHeight="1" x14ac:dyDescent="0.2">
      <c r="A72" s="83" t="s">
        <v>165</v>
      </c>
      <c r="B72" s="164" t="s">
        <v>179</v>
      </c>
      <c r="C72" s="124"/>
      <c r="D72" s="246">
        <v>3</v>
      </c>
      <c r="E72" s="135"/>
      <c r="F72" s="121"/>
      <c r="G72" s="216" t="str">
        <f t="shared" ref="G72:G73" si="5">IF(OR(F72="A",F72 ="B",F72="C",F72="D"),D72," ")</f>
        <v xml:space="preserve"> </v>
      </c>
      <c r="H72" s="83" t="s">
        <v>19</v>
      </c>
      <c r="I72" s="83" t="s">
        <v>218</v>
      </c>
      <c r="J72" s="270"/>
      <c r="K72" s="271">
        <v>3</v>
      </c>
      <c r="L72" s="270"/>
      <c r="M72" s="270"/>
      <c r="N72" s="114" t="str">
        <f t="shared" si="4"/>
        <v xml:space="preserve"> </v>
      </c>
    </row>
    <row r="73" spans="1:17" ht="11.25" customHeight="1" x14ac:dyDescent="0.2">
      <c r="A73" s="64" t="s">
        <v>115</v>
      </c>
      <c r="B73" s="64"/>
      <c r="C73" s="124"/>
      <c r="D73" s="273">
        <v>1</v>
      </c>
      <c r="E73" s="27"/>
      <c r="F73" s="121"/>
      <c r="G73" s="216" t="str">
        <f t="shared" si="5"/>
        <v xml:space="preserve"> </v>
      </c>
      <c r="H73" s="254"/>
      <c r="I73" s="136"/>
      <c r="J73" s="137"/>
      <c r="K73" s="138">
        <f>SUM(K68:K72)</f>
        <v>16</v>
      </c>
      <c r="L73" s="254"/>
      <c r="M73" s="289"/>
      <c r="N73" s="114"/>
      <c r="O73" s="88"/>
    </row>
    <row r="74" spans="1:17" ht="12" customHeight="1" x14ac:dyDescent="0.2">
      <c r="D74" s="242">
        <v>15</v>
      </c>
      <c r="E74" s="72"/>
      <c r="F74" s="72"/>
      <c r="G74" s="216" t="str">
        <f>IF(OR(F73="A",F73 ="B",F73="C",F73="D"),D73," ")</f>
        <v xml:space="preserve"> </v>
      </c>
      <c r="I74" s="254"/>
      <c r="J74" s="287"/>
      <c r="K74" s="288"/>
      <c r="L74" s="254"/>
      <c r="M74" s="254"/>
      <c r="N74" s="114" t="str">
        <f>IF(OR(M71="A",M71 ="B",M71="C",M71="D"),K71," ")</f>
        <v xml:space="preserve"> </v>
      </c>
    </row>
    <row r="75" spans="1:17" ht="12" customHeight="1" x14ac:dyDescent="0.2">
      <c r="G75" s="216" t="str">
        <f>IF(OR(F70="A",F70 ="B",F70="C"),D70," ")</f>
        <v xml:space="preserve"> </v>
      </c>
      <c r="K75" s="70"/>
      <c r="L75" s="254"/>
      <c r="N75" s="114" t="str">
        <f>IF(OR(M72="A",M72 ="B",M72="C",M72="D"),K72," ")</f>
        <v xml:space="preserve"> </v>
      </c>
      <c r="Q75" s="71"/>
    </row>
    <row r="76" spans="1:17" ht="12" customHeight="1" x14ac:dyDescent="0.2">
      <c r="A76" s="117" t="s">
        <v>138</v>
      </c>
      <c r="B76" s="64"/>
      <c r="C76" s="255"/>
      <c r="D76" s="254"/>
      <c r="E76" s="254"/>
      <c r="F76" s="254"/>
      <c r="G76" s="217"/>
      <c r="H76" s="117" t="s">
        <v>140</v>
      </c>
      <c r="I76" s="64"/>
      <c r="K76" s="23"/>
      <c r="L76" s="23"/>
      <c r="M76" s="23"/>
      <c r="N76" s="114"/>
    </row>
    <row r="77" spans="1:17" ht="12" customHeight="1" x14ac:dyDescent="0.2">
      <c r="A77" s="89" t="s">
        <v>108</v>
      </c>
      <c r="B77" s="89" t="s">
        <v>127</v>
      </c>
      <c r="C77" s="124" t="s">
        <v>113</v>
      </c>
      <c r="D77" s="243">
        <v>3</v>
      </c>
      <c r="E77" s="27"/>
      <c r="F77" s="121"/>
      <c r="G77" s="216" t="str">
        <f t="shared" ref="G77:G79" si="6">IF(OR(F77="A",F77 ="B",F77="C"),D77," ")</f>
        <v xml:space="preserve"> </v>
      </c>
      <c r="H77" s="89" t="s">
        <v>109</v>
      </c>
      <c r="I77" s="89" t="s">
        <v>110</v>
      </c>
      <c r="J77" s="124" t="s">
        <v>113</v>
      </c>
      <c r="K77" s="25">
        <v>3</v>
      </c>
      <c r="L77" s="27"/>
      <c r="M77" s="121"/>
      <c r="N77" s="114" t="str">
        <f t="shared" ref="N77:N79" si="7">IF(OR(M77="A",M77 ="B",M77="C"),K77," ")</f>
        <v xml:space="preserve"> </v>
      </c>
      <c r="O77" s="70"/>
      <c r="P77" s="71"/>
    </row>
    <row r="78" spans="1:17" ht="12" customHeight="1" x14ac:dyDescent="0.2">
      <c r="A78" s="89" t="s">
        <v>219</v>
      </c>
      <c r="B78" s="89" t="s">
        <v>128</v>
      </c>
      <c r="C78" s="124" t="s">
        <v>106</v>
      </c>
      <c r="D78" s="246">
        <v>3</v>
      </c>
      <c r="E78" s="27"/>
      <c r="F78" s="121"/>
      <c r="G78" s="216" t="str">
        <f t="shared" si="6"/>
        <v xml:space="preserve"> </v>
      </c>
      <c r="H78" s="89" t="s">
        <v>225</v>
      </c>
      <c r="I78" s="89" t="s">
        <v>226</v>
      </c>
      <c r="J78" s="120" t="s">
        <v>245</v>
      </c>
      <c r="K78" s="27">
        <v>3</v>
      </c>
      <c r="L78" s="27"/>
      <c r="M78" s="121"/>
      <c r="N78" s="114" t="str">
        <f t="shared" si="7"/>
        <v xml:space="preserve"> </v>
      </c>
      <c r="O78" s="70"/>
      <c r="P78" s="71"/>
    </row>
    <row r="79" spans="1:17" ht="12" customHeight="1" x14ac:dyDescent="0.2">
      <c r="A79" s="102" t="s">
        <v>220</v>
      </c>
      <c r="B79" s="89" t="s">
        <v>221</v>
      </c>
      <c r="C79" s="140"/>
      <c r="D79" s="246">
        <v>1</v>
      </c>
      <c r="E79" s="27"/>
      <c r="F79" s="121"/>
      <c r="G79" s="216" t="str">
        <f t="shared" si="6"/>
        <v xml:space="preserve"> </v>
      </c>
      <c r="H79" s="89" t="s">
        <v>227</v>
      </c>
      <c r="I79" s="89" t="s">
        <v>228</v>
      </c>
      <c r="J79" s="120"/>
      <c r="K79" s="141">
        <v>5</v>
      </c>
      <c r="L79" s="27"/>
      <c r="M79" s="121"/>
      <c r="N79" s="114" t="str">
        <f t="shared" si="7"/>
        <v xml:space="preserve"> </v>
      </c>
      <c r="O79" s="88"/>
    </row>
    <row r="80" spans="1:17" ht="12" customHeight="1" x14ac:dyDescent="0.2">
      <c r="A80" s="89" t="s">
        <v>222</v>
      </c>
      <c r="B80" s="89" t="s">
        <v>290</v>
      </c>
      <c r="C80" s="120"/>
      <c r="D80" s="246">
        <v>3</v>
      </c>
      <c r="E80" s="141"/>
      <c r="F80" s="121"/>
      <c r="G80" s="216" t="str">
        <f t="shared" ref="G80:G82" si="8">IF(OR(F80="A",F80 ="B",F80="C",F80="D"),D80," ")</f>
        <v xml:space="preserve"> </v>
      </c>
      <c r="H80" s="64" t="s">
        <v>115</v>
      </c>
      <c r="I80" s="64"/>
      <c r="J80" s="142"/>
      <c r="K80" s="143">
        <v>3</v>
      </c>
      <c r="L80" s="27"/>
      <c r="M80" s="121"/>
      <c r="N80" s="114" t="str">
        <f t="shared" ref="N80" si="9">IF(OR(M80="A",M80 ="B",M80="C",M80="D"),K80," ")</f>
        <v xml:space="preserve"> </v>
      </c>
    </row>
    <row r="81" spans="1:15" x14ac:dyDescent="0.2">
      <c r="A81" s="109" t="s">
        <v>223</v>
      </c>
      <c r="B81" s="109" t="s">
        <v>224</v>
      </c>
      <c r="D81" s="243">
        <v>3</v>
      </c>
      <c r="G81" s="216" t="str">
        <f t="shared" si="8"/>
        <v xml:space="preserve"> </v>
      </c>
      <c r="H81" s="64"/>
      <c r="I81" s="64"/>
      <c r="J81" s="120"/>
      <c r="K81" s="27"/>
      <c r="L81" s="141"/>
      <c r="M81" s="121"/>
      <c r="N81" s="114"/>
    </row>
    <row r="82" spans="1:15" x14ac:dyDescent="0.2">
      <c r="A82" s="100" t="s">
        <v>167</v>
      </c>
      <c r="B82" s="100" t="s">
        <v>168</v>
      </c>
      <c r="C82" s="120"/>
      <c r="D82" s="246">
        <v>3</v>
      </c>
      <c r="E82" s="27"/>
      <c r="F82" s="121"/>
      <c r="G82" s="216" t="str">
        <f t="shared" si="8"/>
        <v xml:space="preserve"> </v>
      </c>
      <c r="H82" s="64"/>
      <c r="I82" s="64"/>
      <c r="J82" s="120"/>
      <c r="K82" s="144"/>
      <c r="L82" s="64"/>
      <c r="M82" s="121"/>
      <c r="N82" s="114"/>
    </row>
    <row r="83" spans="1:15" x14ac:dyDescent="0.2">
      <c r="B83" s="145"/>
      <c r="C83" s="145"/>
      <c r="D83" s="242">
        <f>SUM(D77:D82)</f>
        <v>16</v>
      </c>
      <c r="E83" s="72"/>
      <c r="F83" s="72"/>
      <c r="G83" s="216"/>
      <c r="K83" s="24">
        <f>SUM(K77:K82)</f>
        <v>14</v>
      </c>
      <c r="L83" s="72"/>
      <c r="M83" s="70"/>
      <c r="N83" s="114" t="str">
        <f>IF(OR(M80="A",M80 ="B",M80="C",M80="D"),K80," ")</f>
        <v xml:space="preserve"> </v>
      </c>
    </row>
    <row r="84" spans="1:15" x14ac:dyDescent="0.2">
      <c r="B84" s="145"/>
      <c r="C84" s="145"/>
      <c r="D84" s="275"/>
      <c r="G84" s="216"/>
      <c r="N84" s="114" t="str">
        <f>IF(OR(M81="A",M81 ="B",M81="C",M81="D"),K81," ")</f>
        <v xml:space="preserve"> </v>
      </c>
      <c r="O84" s="88"/>
    </row>
    <row r="85" spans="1:15" x14ac:dyDescent="0.2">
      <c r="A85" s="117" t="s">
        <v>234</v>
      </c>
      <c r="B85" s="64"/>
      <c r="C85" s="243"/>
      <c r="E85" s="243"/>
      <c r="F85" s="243"/>
      <c r="G85" s="87"/>
      <c r="H85" s="117" t="s">
        <v>139</v>
      </c>
      <c r="I85" s="64"/>
      <c r="J85" s="131"/>
      <c r="K85" s="23"/>
      <c r="L85" s="23"/>
      <c r="M85" s="23"/>
      <c r="N85" s="114" t="str">
        <f>IF(OR(M82="A",M82 ="B",M82="C",M82="D"),K82," ")</f>
        <v xml:space="preserve"> </v>
      </c>
      <c r="O85" s="88"/>
    </row>
    <row r="86" spans="1:15" x14ac:dyDescent="0.2">
      <c r="A86" s="89" t="s">
        <v>229</v>
      </c>
      <c r="B86" s="89" t="s">
        <v>236</v>
      </c>
      <c r="C86" s="122"/>
      <c r="D86" s="246">
        <v>7</v>
      </c>
      <c r="E86" s="27"/>
      <c r="F86" s="121"/>
      <c r="G86" s="216" t="str">
        <f t="shared" ref="G86:G89" si="10">IF(OR(F86="A",F86 ="B",F86="C",F86="D"),D86," ")</f>
        <v xml:space="preserve"> </v>
      </c>
      <c r="H86" s="89" t="s">
        <v>238</v>
      </c>
      <c r="I86" s="89" t="s">
        <v>239</v>
      </c>
      <c r="J86" s="122"/>
      <c r="K86" s="27">
        <v>11</v>
      </c>
      <c r="L86" s="27"/>
      <c r="M86" s="121"/>
      <c r="N86" s="114" t="str">
        <f t="shared" ref="N86:N88" si="11">IF(OR(M86="A",M86 ="B",M86="C",M86="D"),K86," ")</f>
        <v xml:space="preserve"> </v>
      </c>
      <c r="O86" s="88"/>
    </row>
    <row r="87" spans="1:15" x14ac:dyDescent="0.2">
      <c r="A87" s="89" t="s">
        <v>230</v>
      </c>
      <c r="B87" s="89" t="s">
        <v>231</v>
      </c>
      <c r="C87" s="122"/>
      <c r="D87" s="246">
        <v>4</v>
      </c>
      <c r="E87" s="27"/>
      <c r="F87" s="121"/>
      <c r="G87" s="216" t="str">
        <f t="shared" si="10"/>
        <v xml:space="preserve"> </v>
      </c>
      <c r="H87" s="89" t="s">
        <v>240</v>
      </c>
      <c r="I87" s="89" t="s">
        <v>241</v>
      </c>
      <c r="J87" s="120"/>
      <c r="K87" s="27">
        <v>1</v>
      </c>
      <c r="L87" s="27"/>
      <c r="M87" s="121"/>
      <c r="N87" s="114" t="str">
        <f t="shared" si="11"/>
        <v xml:space="preserve"> </v>
      </c>
      <c r="O87" s="88"/>
    </row>
    <row r="88" spans="1:15" ht="12.75" customHeight="1" x14ac:dyDescent="0.2">
      <c r="A88" s="89" t="s">
        <v>232</v>
      </c>
      <c r="B88" s="89" t="s">
        <v>233</v>
      </c>
      <c r="C88" s="120"/>
      <c r="D88" s="246">
        <v>3</v>
      </c>
      <c r="E88" s="27"/>
      <c r="F88" s="121"/>
      <c r="G88" s="216" t="str">
        <f t="shared" si="10"/>
        <v xml:space="preserve"> </v>
      </c>
      <c r="H88" s="89" t="s">
        <v>242</v>
      </c>
      <c r="I88" s="89" t="s">
        <v>243</v>
      </c>
      <c r="J88" s="120"/>
      <c r="K88" s="27">
        <v>1</v>
      </c>
      <c r="L88" s="27"/>
      <c r="M88" s="121"/>
      <c r="N88" s="114" t="str">
        <f t="shared" si="11"/>
        <v xml:space="preserve"> </v>
      </c>
    </row>
    <row r="89" spans="1:15" ht="13.5" customHeight="1" x14ac:dyDescent="0.2">
      <c r="A89" s="89" t="s">
        <v>235</v>
      </c>
      <c r="B89" s="89" t="s">
        <v>237</v>
      </c>
      <c r="C89" s="120"/>
      <c r="D89" s="274">
        <v>2</v>
      </c>
      <c r="E89" s="64"/>
      <c r="F89" s="121"/>
      <c r="G89" s="216" t="str">
        <f t="shared" si="10"/>
        <v xml:space="preserve"> </v>
      </c>
      <c r="H89" s="64"/>
      <c r="I89" s="64"/>
      <c r="J89" s="120"/>
      <c r="L89" s="27"/>
      <c r="M89" s="121"/>
      <c r="N89" s="114"/>
    </row>
    <row r="90" spans="1:15" s="146" customFormat="1" ht="15.75" x14ac:dyDescent="0.25">
      <c r="A90" s="72"/>
      <c r="B90" s="72"/>
      <c r="C90" s="72"/>
      <c r="D90" s="242">
        <f>SUM(D86:D89)</f>
        <v>16</v>
      </c>
      <c r="E90" s="72"/>
      <c r="F90" s="70"/>
      <c r="G90" s="216"/>
      <c r="H90" s="26"/>
      <c r="I90" s="26"/>
      <c r="J90" s="147"/>
      <c r="K90" s="242">
        <f>SUM(K86:K89)</f>
        <v>13</v>
      </c>
      <c r="L90" s="26"/>
      <c r="M90" s="26"/>
      <c r="N90" s="114"/>
    </row>
    <row r="91" spans="1:15" s="4" customFormat="1" ht="12.75" x14ac:dyDescent="0.2">
      <c r="A91" s="105" t="s">
        <v>15</v>
      </c>
      <c r="B91" s="106" t="s">
        <v>18</v>
      </c>
      <c r="C91" s="72"/>
      <c r="D91" s="254"/>
      <c r="E91" s="148"/>
      <c r="F91" s="148"/>
      <c r="G91" s="216"/>
      <c r="H91" s="65"/>
      <c r="I91" s="73"/>
      <c r="J91" s="26"/>
      <c r="K91" s="26"/>
      <c r="L91" s="26"/>
      <c r="M91" s="70"/>
      <c r="N91" s="114"/>
      <c r="O91" s="3"/>
    </row>
    <row r="92" spans="1:15" s="4" customFormat="1" ht="15" x14ac:dyDescent="0.25">
      <c r="A92" s="107" t="s">
        <v>16</v>
      </c>
      <c r="B92" s="108" t="s">
        <v>17</v>
      </c>
      <c r="C92" s="73"/>
      <c r="D92" s="254"/>
      <c r="E92" s="110"/>
      <c r="F92" s="110"/>
      <c r="G92" s="209"/>
      <c r="H92" s="110"/>
      <c r="I92" s="110"/>
      <c r="J92" s="283" t="s">
        <v>301</v>
      </c>
      <c r="K92" s="290">
        <v>120</v>
      </c>
      <c r="L92" s="26"/>
      <c r="M92" s="25"/>
      <c r="N92" s="2"/>
      <c r="O92" s="3"/>
    </row>
    <row r="93" spans="1:15" ht="15" x14ac:dyDescent="0.25">
      <c r="A93" s="109" t="s">
        <v>161</v>
      </c>
      <c r="B93" s="109"/>
      <c r="C93" s="291" t="s">
        <v>3</v>
      </c>
      <c r="D93" s="291"/>
      <c r="E93" s="291"/>
      <c r="F93" s="291"/>
      <c r="G93" s="291"/>
      <c r="H93" s="291"/>
      <c r="I93" s="291"/>
      <c r="J93" s="291"/>
      <c r="K93" s="291"/>
      <c r="L93" s="291"/>
      <c r="M93" s="291"/>
    </row>
    <row r="94" spans="1:15" ht="12.75" x14ac:dyDescent="0.2">
      <c r="A94" s="4"/>
      <c r="B94" s="149"/>
      <c r="C94" s="149"/>
      <c r="D94" s="276"/>
    </row>
  </sheetData>
  <sortState ref="H8:M24">
    <sortCondition ref="H8"/>
  </sortState>
  <mergeCells count="9">
    <mergeCell ref="A54:M54"/>
    <mergeCell ref="C56:I56"/>
    <mergeCell ref="A55:M55"/>
    <mergeCell ref="C93:M93"/>
    <mergeCell ref="A1:M1"/>
    <mergeCell ref="K3:M3"/>
    <mergeCell ref="D3:G3"/>
    <mergeCell ref="D4:G4"/>
    <mergeCell ref="K4:M4"/>
  </mergeCells>
  <conditionalFormatting sqref="F62:F64 F60 M60:M64 F68:F73 F77:F80 F82">
    <cfRule type="cellIs" dxfId="17" priority="102" operator="between">
      <formula>"D"</formula>
      <formula>"F"</formula>
    </cfRule>
  </conditionalFormatting>
  <conditionalFormatting sqref="F30 M90">
    <cfRule type="cellIs" dxfId="16" priority="21" operator="between">
      <formula>"F"</formula>
      <formula>"F"</formula>
    </cfRule>
  </conditionalFormatting>
  <conditionalFormatting sqref="F46">
    <cfRule type="cellIs" dxfId="15" priority="19" operator="between">
      <formula>"F"</formula>
      <formula>"F"</formula>
    </cfRule>
  </conditionalFormatting>
  <conditionalFormatting sqref="M73">
    <cfRule type="cellIs" dxfId="14" priority="17" operator="between">
      <formula>"F"</formula>
      <formula>"F"</formula>
    </cfRule>
  </conditionalFormatting>
  <conditionalFormatting sqref="M85">
    <cfRule type="cellIs" dxfId="13" priority="27" operator="between">
      <formula>"F"</formula>
      <formula>"F"</formula>
    </cfRule>
  </conditionalFormatting>
  <conditionalFormatting sqref="F86:F89">
    <cfRule type="cellIs" dxfId="12" priority="10" operator="between">
      <formula>"D"</formula>
      <formula>"F"</formula>
    </cfRule>
  </conditionalFormatting>
  <conditionalFormatting sqref="M86:M89">
    <cfRule type="cellIs" dxfId="11" priority="9" operator="between">
      <formula>"D"</formula>
      <formula>"F"</formula>
    </cfRule>
  </conditionalFormatting>
  <conditionalFormatting sqref="M77:M82">
    <cfRule type="cellIs" dxfId="10" priority="8" operator="between">
      <formula>"D"</formula>
      <formula>"F"</formula>
    </cfRule>
  </conditionalFormatting>
  <conditionalFormatting sqref="M76 F61 F65 F21 F24">
    <cfRule type="cellIs" dxfId="9" priority="26" operator="between">
      <formula>"D"</formula>
      <formula>"F"</formula>
    </cfRule>
  </conditionalFormatting>
  <conditionalFormatting sqref="F27:F28">
    <cfRule type="cellIs" dxfId="8" priority="22" operator="between">
      <formula>"D"</formula>
      <formula>"F"</formula>
    </cfRule>
  </conditionalFormatting>
  <conditionalFormatting sqref="F23">
    <cfRule type="cellIs" dxfId="7" priority="23" operator="between">
      <formula>"D"</formula>
      <formula>"F"</formula>
    </cfRule>
  </conditionalFormatting>
  <conditionalFormatting sqref="F29">
    <cfRule type="cellIs" dxfId="6" priority="20" operator="between">
      <formula>"D"</formula>
      <formula>"F"</formula>
    </cfRule>
  </conditionalFormatting>
  <conditionalFormatting sqref="F47">
    <cfRule type="cellIs" dxfId="5" priority="18" operator="between">
      <formula>"F"</formula>
      <formula>"F"</formula>
    </cfRule>
  </conditionalFormatting>
  <conditionalFormatting sqref="M68:M71">
    <cfRule type="cellIs" dxfId="4" priority="7" operator="between">
      <formula>"D"</formula>
      <formula>"F"</formula>
    </cfRule>
  </conditionalFormatting>
  <conditionalFormatting sqref="F13">
    <cfRule type="cellIs" dxfId="3" priority="4" operator="between">
      <formula>"F"</formula>
      <formula>"F"</formula>
    </cfRule>
  </conditionalFormatting>
  <conditionalFormatting sqref="F12">
    <cfRule type="cellIs" dxfId="2" priority="3" operator="between">
      <formula>"F"</formula>
      <formula>"F"</formula>
    </cfRule>
  </conditionalFormatting>
  <conditionalFormatting sqref="F19">
    <cfRule type="cellIs" dxfId="1" priority="2" operator="between">
      <formula>"D"</formula>
      <formula>"F"</formula>
    </cfRule>
  </conditionalFormatting>
  <conditionalFormatting sqref="F20">
    <cfRule type="cellIs" dxfId="0" priority="1" operator="between">
      <formula>"D"</formula>
      <formula>"F"</formula>
    </cfRule>
  </conditionalFormatting>
  <hyperlinks>
    <hyperlink ref="B63" r:id="rId1" location="IGR_Goal__1"/>
    <hyperlink ref="I70" r:id="rId2" location="IGR_Goal__2" display="Cult Aware adn Soc and Env Resp"/>
    <hyperlink ref="I72" r:id="rId3" location="Syst_Goal_4" display="Humanities/Arts Diversity (SGR 4)"/>
    <hyperlink ref="B82" r:id="rId4" location="IGR_Goal__2" display="Cult Aware adn Soc and Env Resp"/>
    <hyperlink ref="A5" r:id="rId5"/>
  </hyperlinks>
  <printOptions horizontalCentered="1" verticalCentered="1"/>
  <pageMargins left="0.5" right="0.05" top="0.05" bottom="0.05" header="0" footer="0"/>
  <pageSetup scale="84" fitToHeight="0" orientation="landscape" verticalDpi="597" r:id="rId6"/>
  <rowBreaks count="1" manualBreakCount="1">
    <brk id="5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2"/>
  <sheetViews>
    <sheetView zoomScale="80" zoomScaleNormal="80" workbookViewId="0">
      <selection activeCell="A14" sqref="A14"/>
    </sheetView>
  </sheetViews>
  <sheetFormatPr defaultRowHeight="15" x14ac:dyDescent="0.25"/>
  <cols>
    <col min="1" max="1" width="52.7109375" style="49" customWidth="1"/>
    <col min="2" max="2" width="40" customWidth="1"/>
    <col min="3" max="3" width="7.28515625" style="16" customWidth="1"/>
    <col min="4" max="4" width="68.5703125" customWidth="1"/>
    <col min="5" max="5" width="39.7109375" style="17" customWidth="1"/>
    <col min="6" max="6" width="9.140625" style="16"/>
  </cols>
  <sheetData>
    <row r="1" spans="1:6" ht="15.75" x14ac:dyDescent="0.25">
      <c r="A1" s="308" t="s">
        <v>180</v>
      </c>
      <c r="B1" s="308"/>
      <c r="C1" s="308"/>
      <c r="D1" s="22"/>
    </row>
    <row r="2" spans="1:6" s="22" customFormat="1" ht="15.75" x14ac:dyDescent="0.25">
      <c r="A2" s="172" t="s">
        <v>31</v>
      </c>
      <c r="B2" s="172" t="s">
        <v>181</v>
      </c>
      <c r="C2" s="173" t="s">
        <v>34</v>
      </c>
      <c r="E2" s="17"/>
      <c r="F2" s="16"/>
    </row>
    <row r="3" spans="1:6" ht="15.75" x14ac:dyDescent="0.25">
      <c r="A3" s="305" t="s">
        <v>132</v>
      </c>
      <c r="B3" s="306"/>
      <c r="C3" s="307"/>
      <c r="D3" s="22"/>
    </row>
    <row r="4" spans="1:6" ht="15.75" x14ac:dyDescent="0.25">
      <c r="A4" s="22" t="s">
        <v>121</v>
      </c>
      <c r="B4" s="174" t="s">
        <v>19</v>
      </c>
      <c r="C4" s="175">
        <v>4</v>
      </c>
      <c r="D4" s="22"/>
    </row>
    <row r="5" spans="1:6" ht="15.75" x14ac:dyDescent="0.25">
      <c r="A5" s="22" t="s">
        <v>118</v>
      </c>
      <c r="B5" s="174" t="s">
        <v>20</v>
      </c>
      <c r="C5" s="175">
        <v>4</v>
      </c>
      <c r="D5" s="22"/>
    </row>
    <row r="6" spans="1:6" ht="15.75" x14ac:dyDescent="0.25">
      <c r="A6" s="22" t="s">
        <v>119</v>
      </c>
      <c r="B6" s="174" t="s">
        <v>20</v>
      </c>
      <c r="C6" s="175">
        <v>4</v>
      </c>
      <c r="D6" s="22"/>
    </row>
    <row r="7" spans="1:6" ht="15.75" x14ac:dyDescent="0.25">
      <c r="A7" s="22" t="s">
        <v>182</v>
      </c>
      <c r="B7" s="174" t="s">
        <v>20</v>
      </c>
      <c r="C7" s="175">
        <v>4</v>
      </c>
      <c r="D7" s="22"/>
    </row>
    <row r="8" spans="1:6" ht="15.75" x14ac:dyDescent="0.25">
      <c r="A8" s="22" t="s">
        <v>122</v>
      </c>
      <c r="B8" s="174" t="s">
        <v>20</v>
      </c>
      <c r="C8" s="175">
        <v>4</v>
      </c>
      <c r="D8" s="22"/>
    </row>
    <row r="9" spans="1:6" ht="15.75" x14ac:dyDescent="0.25">
      <c r="A9" s="22" t="s">
        <v>123</v>
      </c>
      <c r="B9" s="174" t="s">
        <v>20</v>
      </c>
      <c r="C9" s="175">
        <v>4</v>
      </c>
      <c r="D9" s="22"/>
    </row>
    <row r="10" spans="1:6" ht="16.5" customHeight="1" x14ac:dyDescent="0.25">
      <c r="A10" s="22" t="s">
        <v>183</v>
      </c>
      <c r="B10" s="174" t="s">
        <v>20</v>
      </c>
      <c r="C10" s="175">
        <v>4</v>
      </c>
      <c r="D10" s="22"/>
    </row>
    <row r="11" spans="1:6" ht="15.75" x14ac:dyDescent="0.25">
      <c r="A11" s="22" t="s">
        <v>184</v>
      </c>
      <c r="B11" s="174" t="s">
        <v>20</v>
      </c>
      <c r="C11" s="175">
        <v>3</v>
      </c>
      <c r="D11" s="22"/>
    </row>
    <row r="12" spans="1:6" ht="15.75" x14ac:dyDescent="0.25">
      <c r="A12" s="176"/>
      <c r="B12" s="176"/>
      <c r="C12" s="177"/>
      <c r="D12" s="22"/>
    </row>
    <row r="13" spans="1:6" ht="15.75" x14ac:dyDescent="0.25">
      <c r="A13" s="311" t="s">
        <v>120</v>
      </c>
      <c r="B13" s="311"/>
      <c r="C13" s="311"/>
      <c r="D13" s="22"/>
    </row>
    <row r="14" spans="1:6" ht="15.75" x14ac:dyDescent="0.25">
      <c r="A14" s="22" t="s">
        <v>185</v>
      </c>
      <c r="B14" s="178"/>
      <c r="C14" s="175">
        <v>3</v>
      </c>
      <c r="D14" s="22"/>
    </row>
    <row r="15" spans="1:6" ht="15.75" x14ac:dyDescent="0.25">
      <c r="A15" s="22" t="s">
        <v>35</v>
      </c>
      <c r="B15" s="174" t="s">
        <v>36</v>
      </c>
      <c r="C15" s="175">
        <v>2</v>
      </c>
      <c r="D15" s="22"/>
    </row>
    <row r="16" spans="1:6" ht="15.75" x14ac:dyDescent="0.25">
      <c r="A16" s="312"/>
      <c r="B16" s="312"/>
      <c r="C16" s="312"/>
      <c r="D16" s="22"/>
    </row>
    <row r="17" spans="1:5" ht="15.75" x14ac:dyDescent="0.25">
      <c r="A17" s="313" t="s">
        <v>117</v>
      </c>
      <c r="B17" s="314"/>
      <c r="C17" s="315"/>
      <c r="D17" s="22"/>
    </row>
    <row r="18" spans="1:5" ht="15.75" x14ac:dyDescent="0.25">
      <c r="A18" s="179" t="s">
        <v>70</v>
      </c>
      <c r="B18" s="180" t="s">
        <v>186</v>
      </c>
      <c r="C18" s="181">
        <v>3</v>
      </c>
      <c r="D18" s="22" t="s">
        <v>187</v>
      </c>
    </row>
    <row r="19" spans="1:5" ht="15.75" x14ac:dyDescent="0.25">
      <c r="A19" s="179" t="s">
        <v>37</v>
      </c>
      <c r="B19" s="180" t="s">
        <v>188</v>
      </c>
      <c r="C19" s="182">
        <v>3</v>
      </c>
      <c r="D19" s="22" t="s">
        <v>187</v>
      </c>
    </row>
    <row r="20" spans="1:5" ht="15.75" x14ac:dyDescent="0.25">
      <c r="A20" s="179" t="s">
        <v>71</v>
      </c>
      <c r="B20" s="180" t="s">
        <v>188</v>
      </c>
      <c r="C20" s="181">
        <v>5</v>
      </c>
      <c r="D20" s="22" t="s">
        <v>187</v>
      </c>
    </row>
    <row r="21" spans="1:5" ht="15.75" x14ac:dyDescent="0.25">
      <c r="A21" s="179" t="s">
        <v>72</v>
      </c>
      <c r="B21" s="180" t="s">
        <v>189</v>
      </c>
      <c r="C21" s="181">
        <v>3</v>
      </c>
      <c r="D21" s="22" t="s">
        <v>187</v>
      </c>
    </row>
    <row r="22" spans="1:5" ht="15.75" x14ac:dyDescent="0.25">
      <c r="A22" s="179" t="s">
        <v>73</v>
      </c>
      <c r="B22" s="180" t="s">
        <v>190</v>
      </c>
      <c r="C22" s="181">
        <v>5</v>
      </c>
      <c r="D22" s="22" t="s">
        <v>187</v>
      </c>
    </row>
    <row r="23" spans="1:5" ht="15.75" x14ac:dyDescent="0.25">
      <c r="A23" s="179" t="s">
        <v>74</v>
      </c>
      <c r="B23" s="180" t="s">
        <v>191</v>
      </c>
      <c r="C23" s="181">
        <v>4</v>
      </c>
      <c r="D23" s="22"/>
    </row>
    <row r="24" spans="1:5" ht="15.75" x14ac:dyDescent="0.25">
      <c r="A24" s="179" t="s">
        <v>75</v>
      </c>
      <c r="B24" s="180" t="s">
        <v>188</v>
      </c>
      <c r="C24" s="181">
        <v>1</v>
      </c>
      <c r="D24" s="22"/>
    </row>
    <row r="25" spans="1:5" ht="15.75" x14ac:dyDescent="0.25">
      <c r="A25" s="179" t="s">
        <v>76</v>
      </c>
      <c r="B25" s="180" t="s">
        <v>192</v>
      </c>
      <c r="C25" s="181">
        <v>4</v>
      </c>
      <c r="D25" s="22"/>
    </row>
    <row r="26" spans="1:5" ht="15.75" x14ac:dyDescent="0.25">
      <c r="A26" s="179" t="s">
        <v>38</v>
      </c>
      <c r="B26" s="180"/>
      <c r="C26" s="181">
        <v>3</v>
      </c>
      <c r="D26" s="22" t="s">
        <v>187</v>
      </c>
    </row>
    <row r="27" spans="1:5" x14ac:dyDescent="0.25">
      <c r="A27" s="183" t="s">
        <v>39</v>
      </c>
      <c r="B27" s="184" t="s">
        <v>54</v>
      </c>
      <c r="C27" s="185">
        <v>3</v>
      </c>
      <c r="D27" s="186" t="s">
        <v>187</v>
      </c>
    </row>
    <row r="28" spans="1:5" ht="15.75" x14ac:dyDescent="0.25">
      <c r="A28" s="179" t="s">
        <v>77</v>
      </c>
      <c r="B28" s="187" t="s">
        <v>55</v>
      </c>
      <c r="C28" s="181">
        <v>4</v>
      </c>
      <c r="D28" s="22"/>
    </row>
    <row r="29" spans="1:5" ht="15.75" x14ac:dyDescent="0.25">
      <c r="A29" s="179" t="s">
        <v>193</v>
      </c>
      <c r="B29" s="187" t="s">
        <v>55</v>
      </c>
      <c r="C29" s="181"/>
      <c r="D29" s="22"/>
    </row>
    <row r="30" spans="1:5" ht="15.75" x14ac:dyDescent="0.25">
      <c r="A30" s="179" t="s">
        <v>194</v>
      </c>
      <c r="B30" s="187" t="s">
        <v>195</v>
      </c>
      <c r="C30" s="181"/>
      <c r="D30" s="186" t="s">
        <v>187</v>
      </c>
    </row>
    <row r="31" spans="1:5" ht="15.75" x14ac:dyDescent="0.25">
      <c r="A31" s="179" t="s">
        <v>40</v>
      </c>
      <c r="B31" s="187" t="s">
        <v>32</v>
      </c>
      <c r="C31" s="181">
        <v>3</v>
      </c>
      <c r="D31" s="22"/>
    </row>
    <row r="32" spans="1:5" ht="15.75" x14ac:dyDescent="0.25">
      <c r="A32" s="179" t="s">
        <v>41</v>
      </c>
      <c r="B32" s="187" t="s">
        <v>271</v>
      </c>
      <c r="C32" s="181">
        <v>3</v>
      </c>
      <c r="D32" s="22"/>
      <c r="E32"/>
    </row>
    <row r="33" spans="1:4" ht="15.75" x14ac:dyDescent="0.25">
      <c r="A33" s="179" t="s">
        <v>42</v>
      </c>
      <c r="B33" s="180"/>
      <c r="C33" s="188" t="s">
        <v>56</v>
      </c>
      <c r="D33" s="22"/>
    </row>
    <row r="34" spans="1:4" ht="15.75" x14ac:dyDescent="0.25">
      <c r="A34" s="179" t="s">
        <v>78</v>
      </c>
      <c r="B34" s="180"/>
      <c r="C34" s="188" t="s">
        <v>56</v>
      </c>
      <c r="D34" s="22"/>
    </row>
    <row r="35" spans="1:4" ht="15.75" x14ac:dyDescent="0.25">
      <c r="A35" s="179" t="s">
        <v>79</v>
      </c>
      <c r="B35" s="187" t="s">
        <v>57</v>
      </c>
      <c r="C35" s="189">
        <v>4</v>
      </c>
      <c r="D35" s="22"/>
    </row>
    <row r="36" spans="1:4" ht="15.75" x14ac:dyDescent="0.25">
      <c r="A36" s="179" t="s">
        <v>80</v>
      </c>
      <c r="B36" s="187" t="s">
        <v>196</v>
      </c>
      <c r="C36" s="181">
        <v>3</v>
      </c>
      <c r="D36" s="22"/>
    </row>
    <row r="37" spans="1:4" ht="15.75" x14ac:dyDescent="0.25">
      <c r="A37" s="179" t="s">
        <v>81</v>
      </c>
      <c r="B37" s="187" t="s">
        <v>55</v>
      </c>
      <c r="C37" s="189">
        <v>3</v>
      </c>
      <c r="D37" s="22"/>
    </row>
    <row r="38" spans="1:4" ht="15.75" x14ac:dyDescent="0.25">
      <c r="A38" s="179" t="s">
        <v>43</v>
      </c>
      <c r="B38" s="187" t="s">
        <v>58</v>
      </c>
      <c r="C38" s="181">
        <v>3</v>
      </c>
      <c r="D38" s="22"/>
    </row>
    <row r="39" spans="1:4" ht="15.75" x14ac:dyDescent="0.25">
      <c r="A39" s="179" t="s">
        <v>44</v>
      </c>
      <c r="B39" s="187" t="s">
        <v>60</v>
      </c>
      <c r="C39" s="181">
        <v>4</v>
      </c>
      <c r="D39" s="22"/>
    </row>
    <row r="40" spans="1:4" ht="15.75" x14ac:dyDescent="0.25">
      <c r="A40" s="179" t="s">
        <v>82</v>
      </c>
      <c r="B40" s="187" t="s">
        <v>55</v>
      </c>
      <c r="C40" s="189">
        <v>3</v>
      </c>
      <c r="D40" s="22"/>
    </row>
    <row r="41" spans="1:4" ht="15.75" x14ac:dyDescent="0.25">
      <c r="A41" s="179" t="s">
        <v>45</v>
      </c>
      <c r="B41" s="180"/>
      <c r="C41" s="189">
        <v>3</v>
      </c>
      <c r="D41" s="22"/>
    </row>
    <row r="42" spans="1:4" ht="13.5" customHeight="1" x14ac:dyDescent="0.25">
      <c r="A42" s="179" t="s">
        <v>83</v>
      </c>
      <c r="B42" s="187" t="s">
        <v>61</v>
      </c>
      <c r="C42" s="189">
        <v>3</v>
      </c>
      <c r="D42" s="22"/>
    </row>
    <row r="43" spans="1:4" ht="15.75" x14ac:dyDescent="0.25">
      <c r="A43" s="179" t="s">
        <v>46</v>
      </c>
      <c r="B43" s="187" t="s">
        <v>62</v>
      </c>
      <c r="C43" s="189">
        <v>3</v>
      </c>
      <c r="D43" s="22"/>
    </row>
    <row r="44" spans="1:4" ht="15.75" x14ac:dyDescent="0.25">
      <c r="A44" s="179" t="s">
        <v>84</v>
      </c>
      <c r="B44" s="180"/>
      <c r="C44" s="188" t="s">
        <v>56</v>
      </c>
      <c r="D44" s="22"/>
    </row>
    <row r="45" spans="1:4" ht="15.75" x14ac:dyDescent="0.25">
      <c r="A45" s="179" t="s">
        <v>85</v>
      </c>
      <c r="B45" s="180" t="s">
        <v>116</v>
      </c>
      <c r="C45" s="181">
        <v>1</v>
      </c>
      <c r="D45" s="22"/>
    </row>
    <row r="46" spans="1:4" ht="15.75" x14ac:dyDescent="0.25">
      <c r="A46" s="179" t="s">
        <v>86</v>
      </c>
      <c r="B46" s="187" t="s">
        <v>55</v>
      </c>
      <c r="C46" s="189">
        <v>3</v>
      </c>
      <c r="D46" s="22"/>
    </row>
    <row r="47" spans="1:4" ht="15.75" x14ac:dyDescent="0.25">
      <c r="A47" s="179" t="s">
        <v>87</v>
      </c>
      <c r="B47" s="187" t="s">
        <v>63</v>
      </c>
      <c r="C47" s="189">
        <v>3</v>
      </c>
      <c r="D47" s="22"/>
    </row>
    <row r="48" spans="1:4" ht="15.75" x14ac:dyDescent="0.25">
      <c r="A48" s="179" t="s">
        <v>88</v>
      </c>
      <c r="B48" s="187" t="s">
        <v>64</v>
      </c>
      <c r="C48" s="189">
        <v>3</v>
      </c>
      <c r="D48" s="22"/>
    </row>
    <row r="49" spans="1:4" ht="15.75" x14ac:dyDescent="0.25">
      <c r="A49" s="179" t="s">
        <v>47</v>
      </c>
      <c r="B49" s="187" t="s">
        <v>66</v>
      </c>
      <c r="C49" s="190">
        <v>3</v>
      </c>
      <c r="D49" s="34"/>
    </row>
    <row r="50" spans="1:4" ht="15.75" x14ac:dyDescent="0.25">
      <c r="A50" s="179" t="s">
        <v>48</v>
      </c>
      <c r="B50" s="187" t="s">
        <v>65</v>
      </c>
      <c r="C50" s="190">
        <v>3</v>
      </c>
      <c r="D50" s="34"/>
    </row>
    <row r="51" spans="1:4" ht="15.75" x14ac:dyDescent="0.25">
      <c r="A51" s="179" t="s">
        <v>49</v>
      </c>
      <c r="B51" s="187" t="s">
        <v>67</v>
      </c>
      <c r="C51" s="190">
        <v>3</v>
      </c>
      <c r="D51" s="191"/>
    </row>
    <row r="52" spans="1:4" ht="15.75" x14ac:dyDescent="0.25">
      <c r="A52" s="179" t="s">
        <v>89</v>
      </c>
      <c r="B52" s="187" t="s">
        <v>55</v>
      </c>
      <c r="C52" s="190">
        <v>3</v>
      </c>
      <c r="D52" s="191"/>
    </row>
    <row r="53" spans="1:4" ht="15.75" x14ac:dyDescent="0.25">
      <c r="A53" s="179" t="s">
        <v>90</v>
      </c>
      <c r="B53" s="187" t="s">
        <v>65</v>
      </c>
      <c r="C53" s="190">
        <v>3</v>
      </c>
      <c r="D53" s="191"/>
    </row>
    <row r="54" spans="1:4" ht="15.75" x14ac:dyDescent="0.25">
      <c r="A54" s="179" t="s">
        <v>50</v>
      </c>
      <c r="B54" s="187" t="s">
        <v>68</v>
      </c>
      <c r="C54" s="192">
        <v>3</v>
      </c>
      <c r="D54" s="191"/>
    </row>
    <row r="55" spans="1:4" ht="15.75" x14ac:dyDescent="0.25">
      <c r="A55" s="179" t="s">
        <v>51</v>
      </c>
      <c r="B55" s="187" t="s">
        <v>69</v>
      </c>
      <c r="C55" s="192">
        <v>3</v>
      </c>
      <c r="D55" s="191"/>
    </row>
    <row r="56" spans="1:4" ht="15.75" x14ac:dyDescent="0.25">
      <c r="A56" s="179" t="s">
        <v>91</v>
      </c>
      <c r="B56" s="180"/>
      <c r="C56" s="192">
        <v>1</v>
      </c>
      <c r="D56" s="191"/>
    </row>
    <row r="57" spans="1:4" ht="15.75" x14ac:dyDescent="0.25">
      <c r="A57" s="183" t="s">
        <v>92</v>
      </c>
      <c r="B57" s="180"/>
      <c r="C57" s="193" t="s">
        <v>33</v>
      </c>
      <c r="D57" s="191"/>
    </row>
    <row r="58" spans="1:4" ht="15.75" x14ac:dyDescent="0.25">
      <c r="A58" s="183" t="s">
        <v>93</v>
      </c>
      <c r="B58" s="180"/>
      <c r="C58" s="193" t="s">
        <v>59</v>
      </c>
      <c r="D58" s="194"/>
    </row>
    <row r="59" spans="1:4" ht="15.75" x14ac:dyDescent="0.25">
      <c r="A59" s="183" t="s">
        <v>94</v>
      </c>
      <c r="B59" s="180"/>
      <c r="C59" s="193" t="s">
        <v>59</v>
      </c>
      <c r="D59" s="194"/>
    </row>
    <row r="60" spans="1:4" ht="15.75" x14ac:dyDescent="0.25">
      <c r="A60" s="183" t="s">
        <v>52</v>
      </c>
      <c r="B60" s="180"/>
      <c r="C60" s="188" t="s">
        <v>59</v>
      </c>
      <c r="D60" s="15"/>
    </row>
    <row r="61" spans="1:4" ht="15.75" x14ac:dyDescent="0.25">
      <c r="A61" s="183" t="s">
        <v>53</v>
      </c>
      <c r="B61" s="180"/>
      <c r="C61" s="188" t="s">
        <v>59</v>
      </c>
      <c r="D61" s="14"/>
    </row>
    <row r="62" spans="1:4" ht="15.75" x14ac:dyDescent="0.25">
      <c r="A62" s="183" t="s">
        <v>95</v>
      </c>
      <c r="B62" s="180"/>
      <c r="C62" s="188" t="s">
        <v>59</v>
      </c>
      <c r="D62" s="15"/>
    </row>
    <row r="63" spans="1:4" ht="15.75" x14ac:dyDescent="0.25">
      <c r="A63" s="195"/>
      <c r="B63" s="195"/>
      <c r="C63" s="177"/>
      <c r="D63" s="22"/>
    </row>
    <row r="64" spans="1:4" ht="15.75" x14ac:dyDescent="0.25">
      <c r="A64" s="313" t="s">
        <v>197</v>
      </c>
      <c r="B64" s="314"/>
      <c r="C64" s="315"/>
      <c r="D64" s="22"/>
    </row>
    <row r="65" spans="1:6" ht="21" x14ac:dyDescent="0.25">
      <c r="A65" s="196" t="s">
        <v>198</v>
      </c>
      <c r="B65" s="197" t="s">
        <v>199</v>
      </c>
      <c r="C65" s="198">
        <v>3</v>
      </c>
      <c r="D65" s="22" t="s">
        <v>187</v>
      </c>
    </row>
    <row r="66" spans="1:6" ht="21" x14ac:dyDescent="0.25">
      <c r="A66" s="199" t="s">
        <v>200</v>
      </c>
      <c r="B66" s="200" t="s">
        <v>201</v>
      </c>
      <c r="C66" s="198">
        <v>3</v>
      </c>
      <c r="D66" s="22"/>
    </row>
    <row r="67" spans="1:6" ht="21" x14ac:dyDescent="0.25">
      <c r="A67" s="201" t="s">
        <v>202</v>
      </c>
      <c r="B67" s="202"/>
      <c r="C67" s="203">
        <v>3</v>
      </c>
      <c r="D67" s="22"/>
    </row>
    <row r="68" spans="1:6" ht="21" x14ac:dyDescent="0.25">
      <c r="A68" s="201" t="s">
        <v>203</v>
      </c>
      <c r="B68" s="202" t="s">
        <v>204</v>
      </c>
      <c r="C68" s="203">
        <v>1</v>
      </c>
      <c r="D68" s="22"/>
    </row>
    <row r="69" spans="1:6" ht="15" customHeight="1" x14ac:dyDescent="0.25">
      <c r="A69" s="201" t="s">
        <v>205</v>
      </c>
      <c r="B69" s="204" t="s">
        <v>206</v>
      </c>
      <c r="C69" s="203">
        <v>3</v>
      </c>
      <c r="D69" s="22"/>
    </row>
    <row r="70" spans="1:6" ht="21" x14ac:dyDescent="0.25">
      <c r="A70" s="201" t="s">
        <v>207</v>
      </c>
      <c r="B70" s="204" t="s">
        <v>206</v>
      </c>
      <c r="C70" s="203">
        <v>3</v>
      </c>
      <c r="D70" s="22"/>
    </row>
    <row r="71" spans="1:6" ht="3.75" customHeight="1" x14ac:dyDescent="0.25">
      <c r="A71" s="201" t="s">
        <v>208</v>
      </c>
      <c r="B71" s="204" t="s">
        <v>209</v>
      </c>
      <c r="C71" s="203">
        <v>3</v>
      </c>
      <c r="D71" s="22"/>
    </row>
    <row r="72" spans="1:6" ht="21" x14ac:dyDescent="0.25">
      <c r="A72" s="201" t="s">
        <v>210</v>
      </c>
      <c r="B72" s="204" t="s">
        <v>209</v>
      </c>
      <c r="C72" s="203">
        <v>3</v>
      </c>
      <c r="D72" s="22"/>
    </row>
    <row r="73" spans="1:6" ht="21" x14ac:dyDescent="0.25">
      <c r="A73" s="201" t="s">
        <v>211</v>
      </c>
      <c r="B73" s="204" t="s">
        <v>212</v>
      </c>
      <c r="C73" s="203">
        <v>3</v>
      </c>
      <c r="D73" s="22"/>
    </row>
    <row r="74" spans="1:6" ht="15" customHeight="1" x14ac:dyDescent="0.25">
      <c r="A74" s="201" t="s">
        <v>213</v>
      </c>
      <c r="B74" s="204" t="s">
        <v>214</v>
      </c>
      <c r="C74" s="203">
        <v>1</v>
      </c>
      <c r="D74" s="22"/>
    </row>
    <row r="75" spans="1:6" s="17" customFormat="1" ht="8.1" customHeight="1" x14ac:dyDescent="0.25">
      <c r="A75" s="34"/>
      <c r="B75" s="205"/>
      <c r="C75" s="206"/>
      <c r="D75" s="22"/>
      <c r="F75" s="43"/>
    </row>
    <row r="76" spans="1:6" ht="15" customHeight="1" x14ac:dyDescent="0.25">
      <c r="B76" s="37"/>
      <c r="C76" s="171"/>
      <c r="D76" s="22"/>
    </row>
    <row r="77" spans="1:6" ht="15" customHeight="1" x14ac:dyDescent="0.25">
      <c r="B77" s="35"/>
      <c r="C77" s="309"/>
    </row>
    <row r="78" spans="1:6" s="17" customFormat="1" ht="8.1" customHeight="1" x14ac:dyDescent="0.2">
      <c r="A78" s="50"/>
      <c r="B78" s="42"/>
      <c r="C78" s="310"/>
      <c r="F78" s="43"/>
    </row>
    <row r="79" spans="1:6" ht="15" customHeight="1" x14ac:dyDescent="0.25">
      <c r="B79" s="37"/>
      <c r="C79" s="310"/>
    </row>
    <row r="80" spans="1:6" ht="15" customHeight="1" x14ac:dyDescent="0.25">
      <c r="B80" s="35"/>
      <c r="C80" s="309"/>
    </row>
    <row r="81" spans="1:6" s="17" customFormat="1" ht="8.1" customHeight="1" x14ac:dyDescent="0.2">
      <c r="A81" s="50"/>
      <c r="B81" s="42"/>
      <c r="C81" s="310"/>
      <c r="F81" s="43"/>
    </row>
    <row r="82" spans="1:6" ht="15" customHeight="1" x14ac:dyDescent="0.25">
      <c r="B82" s="36"/>
      <c r="C82" s="310"/>
    </row>
    <row r="83" spans="1:6" ht="15" customHeight="1" x14ac:dyDescent="0.25">
      <c r="B83" s="35"/>
      <c r="C83" s="309"/>
    </row>
    <row r="84" spans="1:6" s="17" customFormat="1" ht="8.1" customHeight="1" x14ac:dyDescent="0.2">
      <c r="A84" s="50"/>
      <c r="B84" s="42"/>
      <c r="C84" s="310"/>
      <c r="F84" s="43"/>
    </row>
    <row r="85" spans="1:6" ht="15" customHeight="1" x14ac:dyDescent="0.25">
      <c r="B85" s="36"/>
      <c r="C85" s="310"/>
    </row>
    <row r="86" spans="1:6" ht="15" customHeight="1" x14ac:dyDescent="0.25">
      <c r="B86" s="35"/>
      <c r="C86" s="309"/>
    </row>
    <row r="87" spans="1:6" s="17" customFormat="1" ht="8.1" customHeight="1" x14ac:dyDescent="0.2">
      <c r="A87" s="50"/>
      <c r="B87" s="42"/>
      <c r="C87" s="310"/>
      <c r="E87" s="40"/>
      <c r="F87" s="43"/>
    </row>
    <row r="88" spans="1:6" ht="15" customHeight="1" x14ac:dyDescent="0.25">
      <c r="B88" s="36"/>
      <c r="C88" s="310"/>
    </row>
    <row r="89" spans="1:6" ht="15" customHeight="1" x14ac:dyDescent="0.25">
      <c r="B89" s="35"/>
      <c r="C89" s="302"/>
    </row>
    <row r="90" spans="1:6" s="17" customFormat="1" ht="8.1" customHeight="1" x14ac:dyDescent="0.2">
      <c r="A90" s="50"/>
      <c r="B90" s="42"/>
      <c r="C90" s="303"/>
      <c r="F90" s="43"/>
    </row>
    <row r="91" spans="1:6" ht="15" customHeight="1" x14ac:dyDescent="0.25">
      <c r="B91" s="41"/>
      <c r="C91" s="304"/>
    </row>
    <row r="92" spans="1:6" ht="14.1" customHeight="1" x14ac:dyDescent="0.25">
      <c r="A92" s="51"/>
      <c r="B92" s="38"/>
      <c r="C92" s="39"/>
    </row>
    <row r="94" spans="1:6" ht="15.75" x14ac:dyDescent="0.25">
      <c r="A94" s="301"/>
      <c r="B94" s="301"/>
      <c r="C94" s="301"/>
      <c r="D94" s="22"/>
    </row>
    <row r="95" spans="1:6" x14ac:dyDescent="0.25">
      <c r="B95" s="46"/>
      <c r="C95" s="45"/>
      <c r="E95"/>
      <c r="F95"/>
    </row>
    <row r="96" spans="1:6" x14ac:dyDescent="0.25">
      <c r="B96" s="47"/>
      <c r="C96" s="19"/>
      <c r="E96"/>
      <c r="F96"/>
    </row>
    <row r="97" spans="1:6" x14ac:dyDescent="0.25">
      <c r="B97" s="47"/>
      <c r="C97" s="19"/>
      <c r="E97"/>
      <c r="F97"/>
    </row>
    <row r="98" spans="1:6" x14ac:dyDescent="0.25">
      <c r="B98" s="47"/>
      <c r="C98" s="19"/>
      <c r="E98"/>
      <c r="F98"/>
    </row>
    <row r="99" spans="1:6" x14ac:dyDescent="0.25">
      <c r="B99" s="47"/>
      <c r="C99" s="19"/>
      <c r="E99"/>
      <c r="F99"/>
    </row>
    <row r="100" spans="1:6" x14ac:dyDescent="0.25">
      <c r="B100" s="48"/>
      <c r="C100" s="44"/>
      <c r="E100"/>
      <c r="F100"/>
    </row>
    <row r="101" spans="1:6" x14ac:dyDescent="0.25">
      <c r="A101" s="52"/>
      <c r="B101" s="48"/>
      <c r="C101" s="19"/>
      <c r="E101"/>
      <c r="F101"/>
    </row>
    <row r="102" spans="1:6" x14ac:dyDescent="0.25">
      <c r="B102" s="48"/>
      <c r="C102" s="19"/>
      <c r="E102"/>
      <c r="F102"/>
    </row>
    <row r="103" spans="1:6" x14ac:dyDescent="0.25">
      <c r="B103" s="48"/>
      <c r="C103" s="19"/>
      <c r="E103"/>
      <c r="F103"/>
    </row>
    <row r="104" spans="1:6" x14ac:dyDescent="0.25">
      <c r="B104" s="48"/>
      <c r="C104" s="19"/>
      <c r="E104"/>
      <c r="F104"/>
    </row>
    <row r="105" spans="1:6" x14ac:dyDescent="0.25">
      <c r="B105" s="47"/>
      <c r="C105" s="19"/>
      <c r="E105"/>
      <c r="F105"/>
    </row>
    <row r="106" spans="1:6" x14ac:dyDescent="0.25">
      <c r="B106" s="47"/>
      <c r="C106" s="19"/>
      <c r="E106"/>
      <c r="F106"/>
    </row>
    <row r="107" spans="1:6" x14ac:dyDescent="0.25">
      <c r="B107" s="47"/>
      <c r="C107" s="19"/>
      <c r="D107" s="17"/>
      <c r="E107" s="16"/>
      <c r="F107"/>
    </row>
    <row r="108" spans="1:6" x14ac:dyDescent="0.25">
      <c r="B108" s="47"/>
      <c r="C108" s="19"/>
      <c r="D108" s="17"/>
      <c r="E108" s="16"/>
      <c r="F108"/>
    </row>
    <row r="109" spans="1:6" x14ac:dyDescent="0.25">
      <c r="B109" s="22"/>
      <c r="C109" s="22"/>
      <c r="D109" s="17"/>
      <c r="E109" s="16"/>
      <c r="F109"/>
    </row>
    <row r="110" spans="1:6" x14ac:dyDescent="0.25">
      <c r="B110" s="22"/>
      <c r="C110" s="22"/>
      <c r="D110" s="22"/>
    </row>
    <row r="111" spans="1:6" x14ac:dyDescent="0.25">
      <c r="B111" s="22"/>
      <c r="C111" s="22"/>
      <c r="D111" s="22"/>
    </row>
    <row r="112" spans="1:6" x14ac:dyDescent="0.25">
      <c r="B112" s="22"/>
      <c r="C112" s="22"/>
      <c r="D112" s="22"/>
    </row>
  </sheetData>
  <sortState ref="A3:C12">
    <sortCondition ref="A3:A12"/>
  </sortState>
  <mergeCells count="12">
    <mergeCell ref="A94:C94"/>
    <mergeCell ref="C89:C91"/>
    <mergeCell ref="A3:C3"/>
    <mergeCell ref="A1:C1"/>
    <mergeCell ref="C77:C79"/>
    <mergeCell ref="C80:C82"/>
    <mergeCell ref="C83:C85"/>
    <mergeCell ref="C86:C88"/>
    <mergeCell ref="A13:C13"/>
    <mergeCell ref="A16:C16"/>
    <mergeCell ref="A17:C17"/>
    <mergeCell ref="A64:C64"/>
  </mergeCells>
  <printOptions horizontalCentered="1" verticalCentered="1"/>
  <pageMargins left="0.25" right="0.25" top="0.75" bottom="0.75" header="0.3" footer="0.3"/>
  <pageSetup scale="90" fitToHeight="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A4" sqref="A4:C4"/>
    </sheetView>
  </sheetViews>
  <sheetFormatPr defaultRowHeight="15" x14ac:dyDescent="0.25"/>
  <cols>
    <col min="1" max="1" width="15.42578125" style="22" customWidth="1"/>
    <col min="2" max="2" width="57.140625" style="22" customWidth="1"/>
    <col min="3" max="3" width="9.140625" style="16"/>
    <col min="4" max="16384" width="9.140625" style="22"/>
  </cols>
  <sheetData>
    <row r="1" spans="1:3" ht="15.75" x14ac:dyDescent="0.25">
      <c r="A1" s="308" t="s">
        <v>264</v>
      </c>
      <c r="B1" s="308"/>
      <c r="C1" s="308"/>
    </row>
    <row r="2" spans="1:3" ht="9.75" customHeight="1" x14ac:dyDescent="0.25">
      <c r="A2" s="321"/>
      <c r="B2" s="321"/>
      <c r="C2" s="321"/>
    </row>
    <row r="3" spans="1:3" ht="45.75" customHeight="1" x14ac:dyDescent="0.25">
      <c r="A3" s="322" t="s">
        <v>263</v>
      </c>
      <c r="B3" s="322"/>
      <c r="C3" s="322"/>
    </row>
    <row r="4" spans="1:3" ht="24.75" customHeight="1" x14ac:dyDescent="0.25">
      <c r="A4" s="323" t="s">
        <v>317</v>
      </c>
      <c r="B4" s="323"/>
      <c r="C4" s="323"/>
    </row>
    <row r="5" spans="1:3" x14ac:dyDescent="0.25">
      <c r="A5" s="324" t="s">
        <v>262</v>
      </c>
      <c r="B5" s="324"/>
      <c r="C5" s="324"/>
    </row>
    <row r="6" spans="1:3" x14ac:dyDescent="0.25">
      <c r="A6" s="223" t="s">
        <v>259</v>
      </c>
      <c r="B6" s="223" t="s">
        <v>258</v>
      </c>
      <c r="C6" s="222" t="s">
        <v>34</v>
      </c>
    </row>
    <row r="7" spans="1:3" x14ac:dyDescent="0.25">
      <c r="A7" s="221" t="s">
        <v>268</v>
      </c>
      <c r="B7" s="221" t="s">
        <v>261</v>
      </c>
      <c r="C7" s="18">
        <v>3</v>
      </c>
    </row>
    <row r="8" spans="1:3" x14ac:dyDescent="0.25">
      <c r="A8" s="221" t="s">
        <v>232</v>
      </c>
      <c r="B8" s="221" t="s">
        <v>265</v>
      </c>
      <c r="C8" s="18">
        <v>3</v>
      </c>
    </row>
    <row r="9" spans="1:3" x14ac:dyDescent="0.25">
      <c r="A9" s="279" t="s">
        <v>272</v>
      </c>
      <c r="B9" s="279" t="s">
        <v>273</v>
      </c>
      <c r="C9" s="238">
        <v>3</v>
      </c>
    </row>
    <row r="10" spans="1:3" x14ac:dyDescent="0.25">
      <c r="A10" s="221"/>
      <c r="B10" s="221"/>
      <c r="C10" s="18"/>
    </row>
    <row r="11" spans="1:3" x14ac:dyDescent="0.25">
      <c r="A11" s="221"/>
      <c r="B11" s="221"/>
      <c r="C11" s="18"/>
    </row>
    <row r="12" spans="1:3" x14ac:dyDescent="0.25">
      <c r="A12" s="221"/>
      <c r="B12" s="221"/>
      <c r="C12" s="18"/>
    </row>
    <row r="13" spans="1:3" x14ac:dyDescent="0.25">
      <c r="A13" s="221"/>
      <c r="B13" s="221"/>
      <c r="C13" s="18"/>
    </row>
    <row r="14" spans="1:3" x14ac:dyDescent="0.25">
      <c r="A14" s="221"/>
      <c r="B14" s="221"/>
      <c r="C14" s="18"/>
    </row>
    <row r="15" spans="1:3" x14ac:dyDescent="0.25">
      <c r="A15" s="221"/>
      <c r="B15" s="221"/>
      <c r="C15" s="18"/>
    </row>
    <row r="17" spans="1:3" x14ac:dyDescent="0.25">
      <c r="A17" s="324" t="s">
        <v>260</v>
      </c>
      <c r="B17" s="324"/>
      <c r="C17" s="324"/>
    </row>
    <row r="18" spans="1:3" x14ac:dyDescent="0.25">
      <c r="A18" s="223" t="s">
        <v>259</v>
      </c>
      <c r="B18" s="223" t="s">
        <v>258</v>
      </c>
      <c r="C18" s="222" t="s">
        <v>34</v>
      </c>
    </row>
    <row r="19" spans="1:3" x14ac:dyDescent="0.25">
      <c r="A19" s="221" t="s">
        <v>257</v>
      </c>
      <c r="B19" s="221" t="s">
        <v>256</v>
      </c>
      <c r="C19" s="18">
        <v>2</v>
      </c>
    </row>
    <row r="20" spans="1:3" x14ac:dyDescent="0.25">
      <c r="A20" s="221" t="s">
        <v>255</v>
      </c>
      <c r="B20" s="221" t="s">
        <v>254</v>
      </c>
      <c r="C20" s="18">
        <v>2</v>
      </c>
    </row>
    <row r="21" spans="1:3" x14ac:dyDescent="0.25">
      <c r="A21" s="221" t="s">
        <v>253</v>
      </c>
      <c r="B21" s="221" t="s">
        <v>252</v>
      </c>
      <c r="C21" s="18">
        <v>1</v>
      </c>
    </row>
    <row r="22" spans="1:3" x14ac:dyDescent="0.25">
      <c r="A22" s="221" t="s">
        <v>251</v>
      </c>
      <c r="B22" s="221" t="s">
        <v>250</v>
      </c>
      <c r="C22" s="18">
        <v>1</v>
      </c>
    </row>
    <row r="24" spans="1:3" x14ac:dyDescent="0.25">
      <c r="A24" s="316" t="s">
        <v>249</v>
      </c>
      <c r="B24" s="316"/>
      <c r="C24" s="316"/>
    </row>
    <row r="25" spans="1:3" ht="121.5" customHeight="1" x14ac:dyDescent="0.25">
      <c r="A25" s="317" t="s">
        <v>248</v>
      </c>
      <c r="B25" s="318"/>
      <c r="C25" s="319"/>
    </row>
    <row r="26" spans="1:3" x14ac:dyDescent="0.25">
      <c r="A26" s="220" t="s">
        <v>247</v>
      </c>
      <c r="B26" s="219"/>
      <c r="C26" s="218"/>
    </row>
    <row r="28" spans="1:3" ht="29.25" customHeight="1" x14ac:dyDescent="0.25">
      <c r="A28" s="320" t="s">
        <v>246</v>
      </c>
      <c r="B28" s="320"/>
      <c r="C28" s="320"/>
    </row>
  </sheetData>
  <mergeCells count="9">
    <mergeCell ref="A24:C24"/>
    <mergeCell ref="A25:C25"/>
    <mergeCell ref="A28:C28"/>
    <mergeCell ref="A1:C1"/>
    <mergeCell ref="A2:C2"/>
    <mergeCell ref="A3:C3"/>
    <mergeCell ref="A4:C4"/>
    <mergeCell ref="A5:C5"/>
    <mergeCell ref="A17:C17"/>
  </mergeCells>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
  <sheetViews>
    <sheetView workbookViewId="0">
      <selection activeCell="O33" sqref="O33"/>
    </sheetView>
  </sheetViews>
  <sheetFormatPr defaultRowHeight="15" x14ac:dyDescent="0.25"/>
  <sheetData/>
  <printOptions horizontalCentered="1" verticalCentered="1"/>
  <pageMargins left="0.05" right="0.05" top="0.05" bottom="0.05" header="0" footer="0"/>
  <pageSetup scale="90" orientation="portrait" horizontalDpi="1200" verticalDpi="1200" r:id="rId1"/>
  <drawing r:id="rId2"/>
  <legacyDrawing r:id="rId3"/>
  <oleObjects>
    <mc:AlternateContent xmlns:mc="http://schemas.openxmlformats.org/markup-compatibility/2006">
      <mc:Choice Requires="x14">
        <oleObject progId="Word.DocumentMacroEnabled.12" shapeId="2053" r:id="rId4">
          <objectPr defaultSize="0" r:id="rId5">
            <anchor moveWithCells="1">
              <from>
                <xdr:col>0</xdr:col>
                <xdr:colOff>228600</xdr:colOff>
                <xdr:row>0</xdr:row>
                <xdr:rowOff>123825</xdr:rowOff>
              </from>
              <to>
                <xdr:col>12</xdr:col>
                <xdr:colOff>533400</xdr:colOff>
                <xdr:row>48</xdr:row>
                <xdr:rowOff>171450</xdr:rowOff>
              </to>
            </anchor>
          </objectPr>
        </oleObject>
      </mc:Choice>
      <mc:Fallback>
        <oleObject progId="Word.DocumentMacroEnabled.12" shapeId="2053"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N11" sqref="N11"/>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4098" r:id="rId4">
          <objectPr defaultSize="0" r:id="rId5">
            <anchor moveWithCells="1">
              <from>
                <xdr:col>0</xdr:col>
                <xdr:colOff>0</xdr:colOff>
                <xdr:row>0</xdr:row>
                <xdr:rowOff>0</xdr:rowOff>
              </from>
              <to>
                <xdr:col>11</xdr:col>
                <xdr:colOff>152400</xdr:colOff>
                <xdr:row>47</xdr:row>
                <xdr:rowOff>0</xdr:rowOff>
              </to>
            </anchor>
          </objectPr>
        </oleObject>
      </mc:Choice>
      <mc:Fallback>
        <oleObject progId="Word.Document.12" shapeId="4098"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ADB774-74EE-49FC-858D-2C0A18EDFC2E}">
  <ds:schemaRefs>
    <ds:schemaRef ds:uri="http://schemas.microsoft.com/sharepoint/v3/contenttype/forms"/>
  </ds:schemaRefs>
</ds:datastoreItem>
</file>

<file path=customXml/itemProps2.xml><?xml version="1.0" encoding="utf-8"?>
<ds:datastoreItem xmlns:ds="http://schemas.openxmlformats.org/officeDocument/2006/customXml" ds:itemID="{CC6EA2C2-BB8F-43AD-A35D-DA5E057FAB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7611951-F0FD-4389-8A73-611F0917E49B}">
  <ds:schemaRefs>
    <ds:schemaRef ds:uri="http://schemas.microsoft.com/office/2006/metadata/properti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Mathematics 4-Year Plan</vt:lpstr>
      <vt:lpstr>Course Information</vt:lpstr>
      <vt:lpstr>Course Options - No Prereqs</vt:lpstr>
      <vt:lpstr>Guidesheet</vt:lpstr>
      <vt:lpstr>Guidesheet-4 year plan</vt:lpstr>
      <vt:lpstr>'Course Information'!majorrequirements48</vt:lpstr>
      <vt:lpstr>'Course Information'!Print_Area</vt:lpstr>
      <vt:lpstr>Guidesheet!Print_Area</vt:lpstr>
      <vt:lpstr>'Mathematics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2015-05-13T13:15:20Z</cp:lastPrinted>
  <dcterms:created xsi:type="dcterms:W3CDTF">2011-09-23T19:24:55Z</dcterms:created>
  <dcterms:modified xsi:type="dcterms:W3CDTF">2015-06-03T21:09:45Z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