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m" ContentType="application/vnd.ms-word.document.macroEnabled.12"/>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830" windowHeight="12210" tabRatio="955"/>
  </bookViews>
  <sheets>
    <sheet name="Mathematics 4-Year Plan" sheetId="11" r:id="rId1"/>
    <sheet name="Course Information" sheetId="13" r:id="rId2"/>
    <sheet name="Guidesheet-Base Plan" sheetId="12" r:id="rId3"/>
    <sheet name="Guidesheet-Financial Eng." sheetId="15" r:id="rId4"/>
    <sheet name="Guidesheet- Comp. Science" sheetId="16" r:id="rId5"/>
    <sheet name="Guidesheet-Pure Math" sheetId="17" r:id="rId6"/>
    <sheet name="Guidesheet- Statistics" sheetId="14" r:id="rId7"/>
    <sheet name="Course Options - No Prereqs" sheetId="18" r:id="rId8"/>
  </sheets>
  <definedNames>
    <definedName name="institutionalgraduationrequirements5" localSheetId="1">'Course Information'!#REF!</definedName>
    <definedName name="majorrequirements48" localSheetId="1">'Course Information'!$A$44</definedName>
    <definedName name="nonmathcredit">'Mathematics 4-Year Plan'!$D$62,'Mathematics 4-Year Plan'!$D$58:$D$60,'Mathematics 4-Year Plan'!$D$68:$D$69,'Mathematics 4-Year Plan'!$K$58:$K$59,'Mathematics 4-Year Plan'!$K$61,'Mathematics 4-Year Plan'!$K$68:$K$70,'Mathematics 4-Year Plan'!$D$79:$D$80,'Mathematics 4-Year Plan'!$K$78:$K$80,'Mathematics 4-Year Plan'!$D$87:$D$88,'Mathematics 4-Year Plan'!$K$87:$K$88</definedName>
    <definedName name="nonmathgrade">'Mathematics 4-Year Plan'!$F$62,'Mathematics 4-Year Plan'!$F$58:$F$60,'Mathematics 4-Year Plan'!$F$68:$F$69,'Mathematics 4-Year Plan'!$M$58:$M$59,'Mathematics 4-Year Plan'!$M$61:$M$62,'Mathematics 4-Year Plan'!$M$68:$M$70,'Mathematics 4-Year Plan'!$F$78:$F$79,'Mathematics 4-Year Plan'!$M$78:$M$80,'Mathematics 4-Year Plan'!$F$86:$F$87,'Mathematics 4-Year Plan'!$M$87:$M$88</definedName>
    <definedName name="_xlnm.Print_Area" localSheetId="1">'Course Information'!$A$1:$C$85</definedName>
    <definedName name="_xlnm.Print_Area" localSheetId="2">'Guidesheet-Base Plan'!$A$1:$M$53</definedName>
    <definedName name="_xlnm.Print_Area" localSheetId="0">'Mathematics 4-Year Plan'!$A$1:$M$93</definedName>
    <definedName name="SGR_Goal_6">'Mathematics 4-Year Plan'!$A$25</definedName>
  </definedNames>
  <calcPr calcId="145621"/>
</workbook>
</file>

<file path=xl/calcChain.xml><?xml version="1.0" encoding="utf-8"?>
<calcChain xmlns="http://schemas.openxmlformats.org/spreadsheetml/2006/main">
  <c r="K6" i="11" l="1"/>
  <c r="D81" i="11"/>
  <c r="N88" i="11" l="1"/>
  <c r="N87" i="11"/>
  <c r="N86" i="11"/>
  <c r="N62" i="11"/>
  <c r="G89" i="11"/>
  <c r="G88" i="11"/>
  <c r="G87" i="11"/>
  <c r="G80" i="11"/>
  <c r="G79" i="11"/>
  <c r="N85" i="11"/>
  <c r="N84" i="11"/>
  <c r="G86" i="11"/>
  <c r="G85" i="11"/>
  <c r="G84" i="11"/>
  <c r="N77" i="11"/>
  <c r="N76" i="11"/>
  <c r="N75" i="11"/>
  <c r="N67" i="11"/>
  <c r="N66" i="11"/>
  <c r="N60" i="11"/>
  <c r="G78" i="11"/>
  <c r="G77" i="11"/>
  <c r="G76" i="11"/>
  <c r="G75" i="11"/>
  <c r="G70" i="11"/>
  <c r="G67" i="11"/>
  <c r="G66" i="11"/>
  <c r="N80" i="11"/>
  <c r="N79" i="11"/>
  <c r="N78" i="11"/>
  <c r="N70" i="11"/>
  <c r="N69" i="11"/>
  <c r="N68" i="11"/>
  <c r="N61" i="11"/>
  <c r="N59" i="11"/>
  <c r="N58" i="11"/>
  <c r="G69" i="11"/>
  <c r="G68" i="11"/>
  <c r="G62" i="11"/>
  <c r="G60" i="11"/>
  <c r="G59" i="11"/>
  <c r="K89" i="11" l="1"/>
  <c r="G91" i="11"/>
  <c r="N90" i="11"/>
  <c r="G90" i="11"/>
  <c r="D90" i="11"/>
  <c r="N89" i="11"/>
  <c r="K81" i="11"/>
  <c r="G82" i="11"/>
  <c r="G81" i="11"/>
  <c r="K71" i="11"/>
  <c r="G72" i="11"/>
  <c r="G71" i="11"/>
  <c r="N65" i="11"/>
  <c r="K63" i="11"/>
  <c r="N64" i="11"/>
  <c r="G64" i="11"/>
  <c r="N63" i="11"/>
  <c r="G63" i="11"/>
  <c r="G58" i="11"/>
  <c r="A53" i="11"/>
  <c r="D46" i="11"/>
  <c r="D43" i="11"/>
  <c r="D39" i="11"/>
  <c r="D37" i="11"/>
  <c r="C37" i="11"/>
  <c r="B37" i="11"/>
  <c r="A37" i="11"/>
  <c r="D22" i="11"/>
  <c r="D18" i="11"/>
  <c r="D14" i="11"/>
  <c r="D11" i="11"/>
  <c r="D9" i="11"/>
  <c r="D8" i="11"/>
  <c r="D7" i="11"/>
  <c r="K4" i="11"/>
</calcChain>
</file>

<file path=xl/sharedStrings.xml><?xml version="1.0" encoding="utf-8"?>
<sst xmlns="http://schemas.openxmlformats.org/spreadsheetml/2006/main" count="432" uniqueCount="292">
  <si>
    <t>Student</t>
  </si>
  <si>
    <t>Advisor</t>
  </si>
  <si>
    <t>Grade</t>
  </si>
  <si>
    <t>Information Subject to Change.  This checksheet is not a contract.</t>
  </si>
  <si>
    <t>SGR Goal 1</t>
  </si>
  <si>
    <t>IGR Goal 1</t>
  </si>
  <si>
    <t>IGR Goal 2</t>
  </si>
  <si>
    <t>SGR Goal 2</t>
  </si>
  <si>
    <t>SGR Goal 3</t>
  </si>
  <si>
    <t>SGR Goal 4</t>
  </si>
  <si>
    <t>SGR Goal 5</t>
  </si>
  <si>
    <t>SGR Goal 6</t>
  </si>
  <si>
    <t>Advanced Writing Requirement</t>
  </si>
  <si>
    <t>SEM</t>
  </si>
  <si>
    <t>CR</t>
  </si>
  <si>
    <t>SGR courses</t>
  </si>
  <si>
    <t>IGR courses</t>
  </si>
  <si>
    <t>Advanced Writing (AW)</t>
  </si>
  <si>
    <t>Globalization (G)</t>
  </si>
  <si>
    <t>ENGL 101</t>
  </si>
  <si>
    <t>SGR #4</t>
  </si>
  <si>
    <t>Humanities/Arts Diversity (SGR 4)</t>
  </si>
  <si>
    <t>SGR #6</t>
  </si>
  <si>
    <t>SGR #3</t>
  </si>
  <si>
    <t>First Year Seminar (IGR 1)</t>
  </si>
  <si>
    <t>Written Communication (6 credits)</t>
  </si>
  <si>
    <t>Oral Communication (3 credits)</t>
  </si>
  <si>
    <t>Social Sciences/Diversity (2 Disciplines, 6 credits)</t>
  </si>
  <si>
    <t>Humanities and Arts/Diversity (2 Disciplines, 6 credits)</t>
  </si>
  <si>
    <t>Mathematics (3 credits)</t>
  </si>
  <si>
    <t>Natural Sciences (6 credits)</t>
  </si>
  <si>
    <t>Institutional Graduation Requirements (IGRs) (5 credits)</t>
  </si>
  <si>
    <t>System Gen Ed Requirements  (SGR) (30 credits, Complete First 2 Years)</t>
  </si>
  <si>
    <t>Course Name</t>
  </si>
  <si>
    <r>
      <rPr>
        <b/>
        <sz val="9"/>
        <color rgb="FFFF0000"/>
        <rFont val="Calibri"/>
        <family val="2"/>
        <scheme val="minor"/>
      </rPr>
      <t>Prerequisites</t>
    </r>
    <r>
      <rPr>
        <b/>
        <sz val="9"/>
        <rFont val="Calibri"/>
        <family val="2"/>
        <scheme val="minor"/>
      </rPr>
      <t>/Comments</t>
    </r>
  </si>
  <si>
    <t>MATH 123</t>
  </si>
  <si>
    <t>1-4</t>
  </si>
  <si>
    <t>Credits</t>
  </si>
  <si>
    <t>GE 109-109L** First Year Seminar</t>
  </si>
  <si>
    <t>IGR #1</t>
  </si>
  <si>
    <t>  MATH 103-103L - Quantitative Literacy and Lab</t>
  </si>
  <si>
    <t>  MATH 141 - Survey of Mathematics</t>
  </si>
  <si>
    <t>  MATH 202 - Applied Informatics</t>
  </si>
  <si>
    <t>  MATH 253 - Logic, Sets, and Proof</t>
  </si>
  <si>
    <t>  MATH 261 - Geometry for Teachers</t>
  </si>
  <si>
    <t>  MATH 291 - Independent Study</t>
  </si>
  <si>
    <t>  MATH 331 - Advanced Engineering Mathematics</t>
  </si>
  <si>
    <t>  MATH 355-355L - Methods of Teaching Mathematics and Lab</t>
  </si>
  <si>
    <t>  MATH 371 - Technology for Mathematics Educators</t>
  </si>
  <si>
    <t>  MATH 374 - Scientific Computation I</t>
  </si>
  <si>
    <t>  MATH 433 - Capstone: Mathematics Education</t>
  </si>
  <si>
    <t>  MATH 440-540 - Mathematics of Finance</t>
  </si>
  <si>
    <t>  MATH 441-541 - Applied Probability Theory</t>
  </si>
  <si>
    <t>  MATH 474-574 - Scientific Computation II</t>
  </si>
  <si>
    <t>  MATH 475-575 - Operations Research</t>
  </si>
  <si>
    <t>  MATH 496 - Field Experience</t>
  </si>
  <si>
    <t>  MATH 497 - Cooperative Education</t>
  </si>
  <si>
    <t>MATH-102 INFO-101</t>
  </si>
  <si>
    <t>MATH-125</t>
  </si>
  <si>
    <t>MATH-125 EDFN-338;</t>
  </si>
  <si>
    <t>1-5</t>
  </si>
  <si>
    <t>MATH-253</t>
  </si>
  <si>
    <t>MATH-321</t>
  </si>
  <si>
    <t>1-3</t>
  </si>
  <si>
    <t>MATH-125 MATH-261 EDFN-338</t>
  </si>
  <si>
    <t>MATH-125 and CSC-150 or CSC-213</t>
  </si>
  <si>
    <t>CSC 150 or 218; MATH-125; and MATH 215 or 315</t>
  </si>
  <si>
    <t>MATH-315</t>
  </si>
  <si>
    <t xml:space="preserve">MATH-125, MATH-315 </t>
  </si>
  <si>
    <t>MATH-225</t>
  </si>
  <si>
    <t>MATH-125 MATH-315 EDFN-338</t>
  </si>
  <si>
    <t>STAT-381</t>
  </si>
  <si>
    <t>MATH-321 MATH-374</t>
  </si>
  <si>
    <t>MATH 315 OR MATH 281 AND MATH 215</t>
  </si>
  <si>
    <t>  MATH 102 - College Algebra</t>
  </si>
  <si>
    <t>  MATH 115 - Precalculus</t>
  </si>
  <si>
    <t>  MATH 120 - Trigonometry</t>
  </si>
  <si>
    <t>  MATH 121-121L - Survey of Calculus and Lab</t>
  </si>
  <si>
    <t>  MATH 123 - Calculus I</t>
  </si>
  <si>
    <t>  MATH 123L - Calculus I Lab</t>
  </si>
  <si>
    <t>  MATH 125 - Calculus II</t>
  </si>
  <si>
    <t>  MATH 225 - Calculus III</t>
  </si>
  <si>
    <t>  MATH 292 - Topics</t>
  </si>
  <si>
    <t>  MATH 315 - Linear Algebra</t>
  </si>
  <si>
    <t>  MATH 316 - Discrete Mathematics</t>
  </si>
  <si>
    <t>  MATH 321 - Differential Equations</t>
  </si>
  <si>
    <t>  MATH 361 - Modern Geometry</t>
  </si>
  <si>
    <t>  MATH 373 - Introduction to Numerical Analysis</t>
  </si>
  <si>
    <t>  MATH 392 - Topics</t>
  </si>
  <si>
    <t>  MATH 401 - Senior Capstone and Advanced Writing</t>
  </si>
  <si>
    <t>  MATH 411-511 - Theory of Numbers</t>
  </si>
  <si>
    <t>  MATH 413 - Abstract Algebra I</t>
  </si>
  <si>
    <t>  MATH 425 - Real Analysis I</t>
  </si>
  <si>
    <t>  MATH 450 - History of Mathematics</t>
  </si>
  <si>
    <t>  MATH 471-571 - Numerical Analysis I</t>
  </si>
  <si>
    <t>  MATH 490-590 - Seminar</t>
  </si>
  <si>
    <t>  MATH 491-591 - Independent Study</t>
  </si>
  <si>
    <t>  MATH 492-592 - Topics</t>
  </si>
  <si>
    <t>  MATH 494 - Internship</t>
  </si>
  <si>
    <t>  MATH 498 - Undergraduate Research/Scholarship</t>
  </si>
  <si>
    <t>Calculus I (SGR 5)</t>
  </si>
  <si>
    <t>Placement</t>
  </si>
  <si>
    <t>University Physics I and Lab (SGR 6)</t>
  </si>
  <si>
    <t>Chemistry Survey and Lab (SGR 6)</t>
  </si>
  <si>
    <t>University Physics II and Lab (SGR 6)</t>
  </si>
  <si>
    <t>General Chemistry I and Lab (SGR 6)</t>
  </si>
  <si>
    <t>4-5</t>
  </si>
  <si>
    <t>MATH 125</t>
  </si>
  <si>
    <t>MATH 401</t>
  </si>
  <si>
    <t>MATH 225</t>
  </si>
  <si>
    <t>MATH 253</t>
  </si>
  <si>
    <t>Logic, Sets, and Proof</t>
  </si>
  <si>
    <t>MATH 413</t>
  </si>
  <si>
    <t>MATH 425</t>
  </si>
  <si>
    <t>Real Analysis</t>
  </si>
  <si>
    <t>STAT 381</t>
  </si>
  <si>
    <t>Differential Equations</t>
  </si>
  <si>
    <t>fall only</t>
  </si>
  <si>
    <t>MATH 315</t>
  </si>
  <si>
    <t>Linear Algebra</t>
  </si>
  <si>
    <t>Electives</t>
  </si>
  <si>
    <t>Advanced Writing (take twice)</t>
  </si>
  <si>
    <t>Mathematics Course Information</t>
  </si>
  <si>
    <t>CHEM 106-106L  - Chemistry Survey and Lab</t>
  </si>
  <si>
    <t>CHEM 112-112L Gernal Chemistry and Lab</t>
  </si>
  <si>
    <t>College and Departmental Required  Course Information</t>
  </si>
  <si>
    <t>MATH 123 - Calculus I</t>
  </si>
  <si>
    <t>PHYS 211-211L - University Physics I and Lab</t>
  </si>
  <si>
    <t>PHYS 213-213L  - University Physics II and Lab</t>
  </si>
  <si>
    <t xml:space="preserve">MATH/STAT 300-400 Level Electives </t>
  </si>
  <si>
    <t>(at least 2 sequences needed to graduate)</t>
  </si>
  <si>
    <t>Intro to Probability and Statistics</t>
  </si>
  <si>
    <t>Mathematics or Statistics Elective Sequences 2 Required</t>
  </si>
  <si>
    <t>General Electives</t>
  </si>
  <si>
    <t xml:space="preserve">* OR approved sequence </t>
  </si>
  <si>
    <t>Math Elective</t>
  </si>
  <si>
    <t>Consult Advisor to select electives based on career goals</t>
  </si>
  <si>
    <t>Calculus II (SGR 5)</t>
  </si>
  <si>
    <t>Calculus III</t>
  </si>
  <si>
    <t>MATH 321</t>
  </si>
  <si>
    <t>GE 109-109L</t>
  </si>
  <si>
    <r>
      <rPr>
        <sz val="8"/>
        <color rgb="FFFF0000"/>
        <rFont val="Calibri"/>
        <family val="2"/>
        <scheme val="minor"/>
      </rPr>
      <t>MATH 315</t>
    </r>
    <r>
      <rPr>
        <sz val="8"/>
        <rFont val="Calibri"/>
        <family val="2"/>
        <scheme val="minor"/>
      </rPr>
      <t>/JR2 or SR 1</t>
    </r>
  </si>
  <si>
    <t>Major Courses (C or better grade required)</t>
  </si>
  <si>
    <t>Senior Capstone</t>
  </si>
  <si>
    <t>Advanced Writing</t>
  </si>
  <si>
    <t>IGR #2 Culture Awareness &amp; Social &amp; Enviro. Responsibility</t>
  </si>
  <si>
    <t>(at least 2 sequences needed)</t>
  </si>
  <si>
    <t>Requirements for Major</t>
  </si>
  <si>
    <t>General Education Course Information</t>
  </si>
  <si>
    <t>Mathematics  Course Information</t>
  </si>
  <si>
    <t>Cult Aware and Soc and Env Resp</t>
  </si>
  <si>
    <r>
      <t>Notes/</t>
    </r>
    <r>
      <rPr>
        <sz val="12"/>
        <color rgb="FFFF0000"/>
        <rFont val="Calibri"/>
        <family val="2"/>
        <scheme val="minor"/>
      </rPr>
      <t xml:space="preserve"> Prerequisites</t>
    </r>
  </si>
  <si>
    <r>
      <t>SGR #5;</t>
    </r>
    <r>
      <rPr>
        <sz val="12"/>
        <color rgb="FFFF0000"/>
        <rFont val="Calibri"/>
        <family val="2"/>
        <scheme val="minor"/>
      </rPr>
      <t xml:space="preserve"> Placement</t>
    </r>
  </si>
  <si>
    <r>
      <t xml:space="preserve">SGR #5; </t>
    </r>
    <r>
      <rPr>
        <sz val="12"/>
        <color rgb="FFFF0000"/>
        <rFont val="Calibri"/>
        <family val="2"/>
        <scheme val="minor"/>
      </rPr>
      <t>Placement</t>
    </r>
  </si>
  <si>
    <r>
      <t xml:space="preserve">SGR #5; </t>
    </r>
    <r>
      <rPr>
        <sz val="12"/>
        <color rgb="FFFF0000"/>
        <rFont val="Calibri"/>
        <family val="2"/>
        <scheme val="minor"/>
      </rPr>
      <t>MATH 102 or Placement</t>
    </r>
  </si>
  <si>
    <r>
      <t xml:space="preserve">SGR #5; </t>
    </r>
    <r>
      <rPr>
        <sz val="12"/>
        <color rgb="FFFF0000"/>
        <rFont val="Calibri"/>
        <family val="2"/>
        <scheme val="minor"/>
      </rPr>
      <t>MATH 102, MATH 115 or Placement</t>
    </r>
  </si>
  <si>
    <r>
      <t xml:space="preserve">SGR #5; </t>
    </r>
    <r>
      <rPr>
        <sz val="12"/>
        <color rgb="FFFF0000"/>
        <rFont val="Calibri"/>
        <family val="2"/>
        <scheme val="minor"/>
      </rPr>
      <t>MATH 115 or Placement</t>
    </r>
  </si>
  <si>
    <r>
      <t xml:space="preserve">SGR #5; </t>
    </r>
    <r>
      <rPr>
        <sz val="12"/>
        <color rgb="FFFF0000"/>
        <rFont val="Calibri"/>
        <family val="2"/>
        <scheme val="minor"/>
      </rPr>
      <t>MATH 123</t>
    </r>
  </si>
  <si>
    <r>
      <t xml:space="preserve">MATH/STAT 300-400 Level Electives </t>
    </r>
    <r>
      <rPr>
        <i/>
        <sz val="9"/>
        <rFont val="Calibri"/>
        <family val="2"/>
        <scheme val="minor"/>
      </rPr>
      <t>(at least 2 sequences needed to graduate)</t>
    </r>
  </si>
  <si>
    <r>
      <rPr>
        <b/>
        <sz val="9"/>
        <color theme="1"/>
        <rFont val="Calibri"/>
        <family val="2"/>
        <scheme val="minor"/>
      </rPr>
      <t>OR</t>
    </r>
    <r>
      <rPr>
        <sz val="9"/>
        <color theme="1"/>
        <rFont val="Calibri"/>
        <family val="2"/>
        <scheme val="minor"/>
      </rPr>
      <t xml:space="preserve"> CHEM 106-106L</t>
    </r>
  </si>
  <si>
    <r>
      <rPr>
        <b/>
        <sz val="9"/>
        <color theme="1"/>
        <rFont val="Calibri"/>
        <family val="2"/>
        <scheme val="minor"/>
      </rPr>
      <t>OR</t>
    </r>
    <r>
      <rPr>
        <sz val="9"/>
        <color theme="1"/>
        <rFont val="Calibri"/>
        <family val="2"/>
        <scheme val="minor"/>
      </rPr>
      <t xml:space="preserve"> CHEM 112-112L</t>
    </r>
  </si>
  <si>
    <t>First Year Fall Courses</t>
  </si>
  <si>
    <t>First Year Spring Courses</t>
  </si>
  <si>
    <t>Second Year Fall Courses</t>
  </si>
  <si>
    <t>Second Year Spring Courses</t>
  </si>
  <si>
    <t>Third Year Fall Courses</t>
  </si>
  <si>
    <t>Third Year Spring Courses</t>
  </si>
  <si>
    <t>Fourth Year Fall Courses</t>
  </si>
  <si>
    <t>Fourth Year Spring Courses</t>
  </si>
  <si>
    <t>GR</t>
  </si>
  <si>
    <t>Student ID#</t>
  </si>
  <si>
    <t>Anticipated Graduation Term</t>
  </si>
  <si>
    <t>Minimum GPA</t>
  </si>
  <si>
    <t xml:space="preserve">Today's Date </t>
  </si>
  <si>
    <t xml:space="preserve">Cultural Awareness and Social and Environmental Responsibility         </t>
  </si>
  <si>
    <t>(Must have a different prefix than the courses used to meet SGR 3, 4 and 6)</t>
  </si>
  <si>
    <t>First Year Seminar</t>
  </si>
  <si>
    <t>Sample 4 Year Plan</t>
  </si>
  <si>
    <t>PHYS 111-111L</t>
  </si>
  <si>
    <t>Introduction to Physics I and Lab (SGR6)</t>
  </si>
  <si>
    <r>
      <rPr>
        <b/>
        <sz val="9"/>
        <rFont val="Calibri"/>
        <family val="2"/>
        <scheme val="minor"/>
      </rPr>
      <t xml:space="preserve">OR </t>
    </r>
    <r>
      <rPr>
        <sz val="9"/>
        <rFont val="Calibri"/>
        <family val="2"/>
        <scheme val="minor"/>
      </rPr>
      <t>PHYS 211-211L</t>
    </r>
  </si>
  <si>
    <t>General Biology I and Lab (SGR 6)</t>
  </si>
  <si>
    <t>Introduction to Informatics (SGR 6)</t>
  </si>
  <si>
    <t>7-8</t>
  </si>
  <si>
    <t xml:space="preserve">MATH 413 - Abstract Algebra I and MATH 414 - Abstract Algebra II </t>
  </si>
  <si>
    <t xml:space="preserve">MATH 425 - Real Analysis I and and MATH 426 - Real Analysis II </t>
  </si>
  <si>
    <t>3/3</t>
  </si>
  <si>
    <t>MATH 253 - Logic, Sets, and Proof and MATH 316 Discrete Mathematics</t>
  </si>
  <si>
    <t>STAT 381 - Intro. to Probability and Statistics and STAT 482- Prob. and Statistics II</t>
  </si>
  <si>
    <t>MATH 374  Scientific Computation and MATH 471-Numerical Analysis</t>
  </si>
  <si>
    <t xml:space="preserve">STAT 451 -Predictive Analytics and STAT 445-Non Parametric Stats. </t>
  </si>
  <si>
    <t xml:space="preserve">                                 and STAT 460 Time Series (choose 2)</t>
  </si>
  <si>
    <t>MATH 355-355L - Methods of Teaching Mathematics/Lab and MATH 433- Education Capstone</t>
  </si>
  <si>
    <t>4/3</t>
  </si>
  <si>
    <t>3-4</t>
  </si>
  <si>
    <t>SGR #1</t>
  </si>
  <si>
    <t>Comp. Req.</t>
  </si>
  <si>
    <t>ENG 101</t>
  </si>
  <si>
    <t>SGR #2</t>
  </si>
  <si>
    <t>ENG 101 or 201 or 277</t>
  </si>
  <si>
    <t>INFO 101, CSC 150 or  CSC 218</t>
  </si>
  <si>
    <t>SPCM 101 or 215 or 222</t>
  </si>
  <si>
    <t>Does not count towards Mathematics degree requirements</t>
  </si>
  <si>
    <t xml:space="preserve">  MATH 230 -  Sophomore Seminar</t>
  </si>
  <si>
    <t xml:space="preserve">  MATH 250 - Mathematics for Computer Science</t>
  </si>
  <si>
    <t>MATH-123</t>
  </si>
  <si>
    <t>Bachelor of Science in Mathematics (Fall 2015)</t>
  </si>
  <si>
    <r>
      <rPr>
        <b/>
        <sz val="9"/>
        <rFont val="Calibri"/>
        <family val="2"/>
        <scheme val="minor"/>
      </rPr>
      <t>OR</t>
    </r>
    <r>
      <rPr>
        <sz val="9"/>
        <rFont val="Calibri"/>
        <family val="2"/>
        <scheme val="minor"/>
      </rPr>
      <t xml:space="preserve"> PHYS 213-213L</t>
    </r>
  </si>
  <si>
    <t>Statistics Course Information</t>
  </si>
  <si>
    <t>STAT 281 Introduction to Statistics</t>
  </si>
  <si>
    <t>STAT 381 Introduction to Prob and Stat</t>
  </si>
  <si>
    <t>STAT 410 SAS Programming I</t>
  </si>
  <si>
    <t>STAT 414 R Programming</t>
  </si>
  <si>
    <t>STAT 435 Applied Bioinformatics</t>
  </si>
  <si>
    <t>STAT 445 Nonparametric Statistics</t>
  </si>
  <si>
    <t>STAT 451 Predictive Analytics I</t>
  </si>
  <si>
    <t>STAT 460 Time Series Analysis</t>
  </si>
  <si>
    <t>STAT 482 Prob and Statistics II</t>
  </si>
  <si>
    <t>STAT 492 Data Visualization in R</t>
  </si>
  <si>
    <t>Math 102</t>
  </si>
  <si>
    <t>Math 125</t>
  </si>
  <si>
    <t>CSC 150 or Info 101</t>
  </si>
  <si>
    <t>Stat 281 or Stat 381</t>
  </si>
  <si>
    <t>Stat 482</t>
  </si>
  <si>
    <t>Stat 382</t>
  </si>
  <si>
    <t>Stat 414</t>
  </si>
  <si>
    <t>CSC 150-150L - Computer Science I Or INFO 101  Introduction to Informatics</t>
  </si>
  <si>
    <t>MATH-253 or MATH 250</t>
  </si>
  <si>
    <t>BIOL 151-151L - General Biology I and Lab</t>
  </si>
  <si>
    <t>INFO 101 Introduction to Informatics</t>
  </si>
  <si>
    <t>PHYS 111-111L - Introduction to Physics I and Lab</t>
  </si>
  <si>
    <t>(see list)</t>
  </si>
  <si>
    <t>choose one- may overlap other requirements</t>
  </si>
  <si>
    <t>See Guidesheets on tabs 4-8 for guidance</t>
  </si>
  <si>
    <t>Abstract Algebra</t>
  </si>
  <si>
    <t xml:space="preserve">Consult your advisor to customize this sample plan </t>
  </si>
  <si>
    <t>3 or 4</t>
  </si>
  <si>
    <t>MATH 230</t>
  </si>
  <si>
    <t>Sophomore Seminar</t>
  </si>
  <si>
    <t>14-15</t>
  </si>
  <si>
    <t>Discrete Math</t>
  </si>
  <si>
    <t>4 or 5</t>
  </si>
  <si>
    <t>SGR Globalization Requirement</t>
  </si>
  <si>
    <t>MATH 440- Mathematics of Finance and MATH 441-Advanced Probability</t>
  </si>
  <si>
    <r>
      <rPr>
        <b/>
        <sz val="9"/>
        <rFont val="Calibri"/>
        <family val="2"/>
        <scheme val="minor"/>
      </rPr>
      <t>OR</t>
    </r>
    <r>
      <rPr>
        <sz val="9"/>
        <rFont val="Calibri"/>
        <family val="2"/>
        <scheme val="minor"/>
      </rPr>
      <t xml:space="preserve"> MATH 316</t>
    </r>
  </si>
  <si>
    <t>NOTE: science choice depends on your advising track- see tabs 4-8</t>
  </si>
  <si>
    <t>or elective if took INFO 101</t>
  </si>
  <si>
    <t>Social Sciences/Diversity</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</si>
  <si>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</si>
  <si>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</si>
  <si>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</si>
  <si>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</si>
  <si>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Course Title</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</si>
  <si>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</si>
  <si>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</si>
  <si>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</si>
  <si>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</si>
  <si>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</si>
  <si>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</si>
  <si>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</si>
  <si>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</si>
  <si>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</si>
  <si>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</si>
  <si>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</si>
  <si>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</si>
  <si>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2015-2016 Undergraduate Catalog Requirements</t>
  </si>
  <si>
    <t>Programming with SAS</t>
  </si>
  <si>
    <t>INFO 101</t>
  </si>
  <si>
    <t>Introduction to Informatics  (for certain advising tracks- see guidesheets)</t>
  </si>
  <si>
    <t>STAT 410</t>
  </si>
  <si>
    <r>
      <rPr>
        <b/>
        <sz val="9"/>
        <rFont val="Calibri"/>
        <family val="2"/>
        <scheme val="minor"/>
      </rPr>
      <t>OR</t>
    </r>
    <r>
      <rPr>
        <sz val="9"/>
        <rFont val="Calibri"/>
        <family val="2"/>
        <scheme val="minor"/>
      </rPr>
      <t xml:space="preserve"> INFO 101</t>
    </r>
  </si>
  <si>
    <r>
      <rPr>
        <b/>
        <sz val="9"/>
        <rFont val="Calibri"/>
        <family val="2"/>
        <scheme val="minor"/>
      </rPr>
      <t>OR</t>
    </r>
    <r>
      <rPr>
        <sz val="9"/>
        <rFont val="Calibri"/>
        <family val="2"/>
        <scheme val="minor"/>
      </rPr>
      <t xml:space="preserve"> BIOL151-151L</t>
    </r>
  </si>
  <si>
    <t xml:space="preserve">MATH 315 </t>
  </si>
  <si>
    <t xml:space="preserve">MATH 230 </t>
  </si>
  <si>
    <t>Calculus II</t>
  </si>
  <si>
    <t xml:space="preserve">STAT 381 </t>
  </si>
  <si>
    <r>
      <rPr>
        <b/>
        <sz val="9"/>
        <rFont val="Calibri"/>
        <family val="2"/>
        <scheme val="minor"/>
      </rPr>
      <t>OR</t>
    </r>
    <r>
      <rPr>
        <sz val="9"/>
        <rFont val="Calibri"/>
        <family val="2"/>
        <scheme val="minor"/>
      </rPr>
      <t xml:space="preserve"> STAT 382</t>
    </r>
  </si>
  <si>
    <t>Probability and Statistics I</t>
  </si>
  <si>
    <t xml:space="preserve">MATH 413 </t>
  </si>
  <si>
    <t>Abstract Algebra I</t>
  </si>
  <si>
    <t>Real Analysis I</t>
  </si>
  <si>
    <t>Senior Capstone and Advanced Writing</t>
  </si>
  <si>
    <t>MATH 125 and MATH 315</t>
  </si>
  <si>
    <t>Introduction to Informatics</t>
  </si>
  <si>
    <t>Computer Science I</t>
  </si>
  <si>
    <r>
      <rPr>
        <b/>
        <sz val="9"/>
        <rFont val="Calibri"/>
        <family val="2"/>
        <scheme val="minor"/>
      </rPr>
      <t>OR</t>
    </r>
    <r>
      <rPr>
        <sz val="9"/>
        <rFont val="Calibri"/>
        <family val="2"/>
        <scheme val="minor"/>
      </rPr>
      <t xml:space="preserve"> CSC 150</t>
    </r>
  </si>
  <si>
    <t>MATH 102 or MATH 115 or MATH 120 or MATH 121-121L or MATH 123</t>
  </si>
  <si>
    <r>
      <rPr>
        <b/>
        <sz val="9"/>
        <rFont val="Calibri"/>
        <family val="2"/>
        <scheme val="minor"/>
      </rPr>
      <t>OR</t>
    </r>
    <r>
      <rPr>
        <sz val="9"/>
        <rFont val="Calibri"/>
        <family val="2"/>
        <scheme val="minor"/>
      </rPr>
      <t xml:space="preserve"> MATH 434</t>
    </r>
  </si>
  <si>
    <t>Assessment in STEM</t>
  </si>
  <si>
    <t>Introduction to Probability and Statistics</t>
  </si>
  <si>
    <t>TOTAL CREDITS</t>
  </si>
  <si>
    <t>There are very few MATH or STAT options until you complete Math 125 (Calculus II)- consider a minor to complete your schedule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</si>
</sst>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49"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scheme val="minor"/>
    </font>
    <font>
      <sz val="9"/>
      <name val="Calibri"/>
      <family val="2"/>
      <scheme val="minor"/>
    </font>
    <font>
      <b/>
      <sz val="10"/>
      <name val="Calibri"/>
      <family val="2"/>
      <scheme val="minor"/>
    </font>
    <font>
      <sz val="10"/>
      <name val="Calibri"/>
      <family val="2"/>
      <scheme val="minor"/>
    </font>
    <font>
      <b/>
      <sz val="9"/>
      <name val="Calibri"/>
      <family val="2"/>
      <scheme val="minor"/>
    </font>
    <font>
      <b/>
      <sz val="9"/>
      <color rgb="FF0070C0"/>
      <name val="Calibri"/>
      <family val="2"/>
      <scheme val="minor"/>
    </font>
    <font>
      <b/>
      <sz val="8"/>
      <name val="Calibri"/>
      <family val="2"/>
      <scheme val="minor"/>
    </font>
    <font>
      <sz val="8"/>
      <name val="Calibri"/>
      <family val="2"/>
      <scheme val="minor"/>
    </font>
    <font>
      <b/>
      <u/>
      <sz val="9"/>
      <name val="Calibri"/>
      <family val="2"/>
      <scheme val="minor"/>
    </font>
    <font>
      <sz val="11"/>
      <color theme="0"/>
      <name val="Calibri"/>
      <family val="2"/>
      <scheme val="minor"/>
    </font>
    <font>
      <b/>
      <sz val="9"/>
      <color rgb="FFFF0000"/>
      <name val="Calibri"/>
      <family val="2"/>
      <scheme val="minor"/>
    </font>
    <font>
      <sz val="9"/>
      <color theme="1"/>
      <name val="Calibri"/>
      <family val="2"/>
      <scheme val="minor"/>
    </font>
    <font>
      <b/>
      <sz val="12"/>
      <color theme="1"/>
      <name val="Calibri"/>
      <family val="2"/>
    </font>
    <font>
      <sz val="8"/>
      <color rgb="FFFF0000"/>
      <name val="Calibri"/>
      <family val="2"/>
      <scheme val="minor"/>
    </font>
    <font>
      <b/>
      <sz val="10"/>
      <color rgb="FFFF0000"/>
      <name val="Calibri"/>
      <family val="2"/>
      <scheme val="minor"/>
    </font>
    <font>
      <sz val="7"/>
      <name val="Calibri"/>
      <family val="2"/>
      <scheme val="minor"/>
    </font>
    <font>
      <b/>
      <sz val="9"/>
      <name val="Calibri"/>
      <family val="2"/>
    </font>
    <font>
      <sz val="10"/>
      <color theme="1"/>
      <name val="Calibri"/>
      <family val="2"/>
      <scheme val="minor"/>
    </font>
    <font>
      <i/>
      <sz val="9"/>
      <name val="Calibri"/>
      <family val="2"/>
      <scheme val="minor"/>
    </font>
    <font>
      <b/>
      <sz val="10"/>
      <color rgb="FFC00000"/>
      <name val="Calibri"/>
      <family val="2"/>
      <scheme val="minor"/>
    </font>
    <font>
      <b/>
      <sz val="11"/>
      <color rgb="FFC00000"/>
      <name val="Calibri"/>
      <family val="2"/>
      <scheme val="minor"/>
    </font>
    <font>
      <b/>
      <sz val="12"/>
      <color theme="1"/>
      <name val="Calibri"/>
      <family val="2"/>
      <scheme val="minor"/>
    </font>
    <font>
      <sz val="12"/>
      <color theme="0"/>
      <name val="Calibri"/>
      <family val="2"/>
      <scheme val="minor"/>
    </font>
    <font>
      <sz val="12"/>
      <color rgb="FFFF0000"/>
      <name val="Calibri"/>
      <family val="2"/>
      <scheme val="minor"/>
    </font>
    <font>
      <sz val="12"/>
      <color theme="10"/>
      <name val="Calibri"/>
      <family val="2"/>
      <scheme val="minor"/>
    </font>
    <font>
      <sz val="12"/>
      <color theme="1"/>
      <name val="Calibri"/>
      <family val="2"/>
      <scheme val="minor"/>
    </font>
    <font>
      <sz val="12"/>
      <name val="Calibri"/>
      <family val="2"/>
      <scheme val="minor"/>
    </font>
    <font>
      <sz val="12"/>
      <color rgb="FF000000"/>
      <name val="Arial Narrow"/>
      <family val="2"/>
    </font>
    <font>
      <sz val="12"/>
      <color theme="1"/>
      <name val="Calibri"/>
      <family val="2"/>
    </font>
    <font>
      <sz val="9"/>
      <color rgb="FFFF0000"/>
      <name val="Calibri"/>
      <family val="2"/>
      <scheme val="minor"/>
    </font>
    <font>
      <sz val="9"/>
      <name val="Calibri"/>
      <family val="2"/>
    </font>
    <font>
      <b/>
      <sz val="9"/>
      <color theme="1"/>
      <name val="Calibri"/>
      <family val="2"/>
      <scheme val="minor"/>
    </font>
    <font>
      <b/>
      <sz val="10"/>
      <name val="Calibri"/>
      <family val="2"/>
    </font>
    <font>
      <sz val="8"/>
      <name val="Calibri"/>
      <family val="2"/>
    </font>
    <font>
      <sz val="11"/>
      <color theme="1"/>
      <name val="Calibri"/>
      <family val="2"/>
      <scheme val="minor"/>
    </font>
    <font>
      <b/>
      <sz val="11"/>
      <color theme="0"/>
      <name val="Calibri"/>
      <family val="2"/>
      <scheme val="minor"/>
    </font>
    <font>
      <sz val="11"/>
      <color rgb="FFFF0000"/>
      <name val="Calibri"/>
      <family val="2"/>
      <scheme val="minor"/>
    </font>
    <font>
      <sz val="11"/>
      <name val="Calibri"/>
      <family val="2"/>
      <scheme val="minor"/>
    </font>
    <font>
      <sz val="11"/>
      <color rgb="FF000000"/>
      <name val="Verdana"/>
      <family val="2"/>
    </font>
    <font>
      <sz val="11"/>
      <color rgb="FF000000"/>
      <name val="Shruti"/>
      <family val="2"/>
    </font>
    <font>
      <b/>
      <sz val="12"/>
      <color rgb="FFFF0000"/>
      <name val="Calibri"/>
      <family val="2"/>
      <scheme val="minor"/>
    </font>
    <font>
      <sz val="9"/>
      <color theme="0"/>
      <name val="Calibri"/>
      <family val="2"/>
      <scheme val="minor"/>
    </font>
    <font>
      <b/>
      <sz val="9"/>
      <color theme="0"/>
      <name val="Calibri"/>
      <family val="2"/>
      <scheme val="minor"/>
    </font>
    <font>
      <b/>
      <sz val="11"/>
      <color theme="1"/>
      <name val="Calibri"/>
      <family val="2"/>
      <scheme val="minor"/>
    </font>
    <font>
      <b/>
      <i/>
      <sz val="11"/>
      <color theme="1"/>
      <name val="Calibri"/>
      <family val="2"/>
      <scheme val="minor"/>
    </font>
  </fonts>
  <fills count="11">
    <fill>
      <patternFill patternType="none"/>
    </fill>
    <fill>
      <patternFill patternType="gray125"/>
    </fill>
    <fill>
      <patternFill patternType="solid">
        <fgColor theme="6" tint="0.59999389629810485"/>
        <bgColor indexed="64"/>
      </patternFill>
    </fill>
    <fill>
      <patternFill patternType="solid">
        <fgColor theme="3" tint="0.79998168889431442"/>
        <bgColor indexed="64"/>
      </patternFill>
    </fill>
    <fill>
      <patternFill patternType="solid">
        <fgColor rgb="FFFFFF99"/>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patternFill>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s>
  <borders count="32">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hair">
        <color indexed="64"/>
      </top>
      <bottom/>
      <diagonal/>
    </border>
    <border>
      <left/>
      <right/>
      <top style="thin">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style="hair">
        <color indexed="64"/>
      </top>
      <bottom style="hair">
        <color indexed="64"/>
      </bottom>
      <diagonal/>
    </border>
  </borders>
  <cellStyleXfs count="9">
    <xf numFmtId="0" fontId="0" fillId="0" borderId="0"/>
    <xf numFmtId="0" fontId="1" fillId="0" borderId="0"/>
    <xf numFmtId="0" fontId="2" fillId="0" borderId="0"/>
    <xf numFmtId="0" fontId="3" fillId="0" borderId="0" applyNumberFormat="0" applyFill="0" applyBorder="0" applyAlignment="0" applyProtection="0"/>
    <xf numFmtId="0" fontId="13" fillId="7" borderId="0" applyNumberFormat="0" applyBorder="0" applyAlignment="0" applyProtection="0"/>
    <xf numFmtId="0" fontId="1" fillId="0" borderId="0"/>
    <xf numFmtId="0" fontId="1" fillId="0" borderId="0"/>
    <xf numFmtId="0" fontId="1" fillId="0" borderId="0"/>
    <xf numFmtId="0" fontId="1" fillId="0" borderId="0"/>
  </cellStyleXfs>
  <cellXfs count="262">
    <xf numFmtId="0" fontId="0" fillId="0" borderId="0" xfId="0"/>
    <xf numFmtId="0" fontId="5" fillId="0" borderId="0" xfId="2" applyFont="1" applyFill="1" applyBorder="1" applyAlignment="1">
      <alignment horizontal="center"/>
    </xf>
    <xf numFmtId="0" fontId="5" fillId="0" borderId="0" xfId="2" applyFont="1" applyFill="1" applyAlignment="1">
      <alignment horizontal="left"/>
    </xf>
    <xf numFmtId="0" fontId="5" fillId="0" borderId="0" xfId="2" applyFont="1" applyFill="1"/>
    <xf numFmtId="0" fontId="5" fillId="0" borderId="0" xfId="2" applyFont="1" applyAlignment="1">
      <alignment horizontal="center"/>
    </xf>
    <xf numFmtId="0" fontId="5" fillId="0" borderId="0" xfId="2" applyFont="1" applyBorder="1"/>
    <xf numFmtId="0" fontId="8" fillId="0" borderId="0" xfId="2" applyFont="1" applyAlignment="1">
      <alignment horizontal="center"/>
    </xf>
    <xf numFmtId="0" fontId="5" fillId="0" borderId="0" xfId="2" applyFont="1" applyBorder="1" applyAlignment="1">
      <alignment horizontal="center"/>
    </xf>
    <xf numFmtId="0" fontId="8" fillId="0" borderId="3" xfId="2" applyFont="1" applyFill="1" applyBorder="1"/>
    <xf numFmtId="0" fontId="5" fillId="0" borderId="3" xfId="2" applyFont="1" applyFill="1" applyBorder="1"/>
    <xf numFmtId="0" fontId="9" fillId="0" borderId="0" xfId="2" applyFont="1" applyFill="1" applyBorder="1" applyAlignment="1">
      <alignment horizontal="center"/>
    </xf>
    <xf numFmtId="0" fontId="11" fillId="0" borderId="3" xfId="2" applyFont="1" applyFill="1" applyBorder="1" applyAlignment="1">
      <alignment horizontal="center"/>
    </xf>
    <xf numFmtId="0" fontId="11" fillId="0" borderId="3" xfId="2" applyFont="1" applyFill="1" applyBorder="1" applyAlignment="1">
      <alignment horizontal="left"/>
    </xf>
    <xf numFmtId="0" fontId="8" fillId="0" borderId="0" xfId="2" applyFont="1" applyFill="1" applyBorder="1" applyAlignment="1">
      <alignment horizontal="center"/>
    </xf>
    <xf numFmtId="0" fontId="5" fillId="0" borderId="3" xfId="0" applyFont="1" applyFill="1" applyBorder="1"/>
    <xf numFmtId="0" fontId="5" fillId="0" borderId="0" xfId="2" applyFont="1" applyFill="1" applyBorder="1"/>
    <xf numFmtId="0" fontId="5" fillId="0" borderId="0" xfId="2" applyFont="1" applyFill="1" applyBorder="1" applyAlignment="1">
      <alignment horizontal="left"/>
    </xf>
    <xf numFmtId="0" fontId="5" fillId="0" borderId="6" xfId="2" applyFont="1" applyFill="1" applyBorder="1"/>
    <xf numFmtId="0" fontId="5" fillId="0" borderId="6" xfId="2" applyFont="1" applyFill="1" applyBorder="1" applyAlignment="1">
      <alignment horizontal="center"/>
    </xf>
    <xf numFmtId="0" fontId="11" fillId="0" borderId="0" xfId="2" applyFont="1" applyFill="1"/>
    <xf numFmtId="0" fontId="5" fillId="4" borderId="0" xfId="2" applyFont="1" applyFill="1"/>
    <xf numFmtId="0" fontId="5" fillId="0" borderId="8" xfId="2" applyFont="1" applyFill="1" applyBorder="1" applyAlignment="1">
      <alignment horizontal="center"/>
    </xf>
    <xf numFmtId="0" fontId="5" fillId="0" borderId="0" xfId="2" applyFont="1" applyFill="1" applyAlignment="1">
      <alignment horizontal="center"/>
    </xf>
    <xf numFmtId="0" fontId="5" fillId="5" borderId="0" xfId="2" applyFont="1" applyFill="1"/>
    <xf numFmtId="0" fontId="5" fillId="6" borderId="0" xfId="2" applyFont="1" applyFill="1"/>
    <xf numFmtId="0" fontId="5" fillId="2" borderId="0" xfId="2" applyFont="1" applyFill="1"/>
    <xf numFmtId="0" fontId="4" fillId="0" borderId="0" xfId="2" applyFont="1" applyFill="1" applyAlignment="1"/>
    <xf numFmtId="0" fontId="8" fillId="0" borderId="0" xfId="0" applyFont="1" applyFill="1" applyAlignment="1">
      <alignment horizontal="left"/>
    </xf>
    <xf numFmtId="0" fontId="5" fillId="0" borderId="0" xfId="0" applyFont="1" applyFill="1" applyAlignment="1">
      <alignment horizontal="center"/>
    </xf>
    <xf numFmtId="0" fontId="5" fillId="0" borderId="0" xfId="0" applyFont="1" applyFill="1" applyAlignment="1">
      <alignment horizontal="left"/>
    </xf>
    <xf numFmtId="0" fontId="5" fillId="0" borderId="0" xfId="0" applyFont="1" applyFill="1"/>
    <xf numFmtId="0" fontId="5" fillId="0" borderId="0" xfId="0" applyFont="1" applyFill="1" applyBorder="1"/>
    <xf numFmtId="0" fontId="5" fillId="0" borderId="0" xfId="0" applyFont="1" applyFill="1" applyBorder="1" applyAlignment="1">
      <alignment horizontal="center"/>
    </xf>
    <xf numFmtId="0" fontId="8" fillId="0" borderId="0" xfId="0" applyFont="1" applyFill="1"/>
    <xf numFmtId="0" fontId="12" fillId="0" borderId="6" xfId="0" quotePrefix="1" applyFont="1" applyFill="1" applyBorder="1" applyAlignment="1">
      <alignment horizontal="center"/>
    </xf>
    <xf numFmtId="0" fontId="12" fillId="0" borderId="6" xfId="0" applyFont="1" applyFill="1" applyBorder="1" applyAlignment="1">
      <alignment horizontal="center"/>
    </xf>
    <xf numFmtId="0" fontId="5" fillId="4" borderId="3" xfId="0" applyFont="1" applyFill="1" applyBorder="1"/>
    <xf numFmtId="0" fontId="5" fillId="0" borderId="0" xfId="1" applyFont="1" applyFill="1"/>
    <xf numFmtId="0" fontId="5" fillId="0" borderId="0" xfId="1" applyFont="1" applyFill="1" applyAlignment="1">
      <alignment horizontal="center"/>
    </xf>
    <xf numFmtId="0" fontId="8" fillId="0" borderId="0" xfId="1" applyFont="1" applyFill="1"/>
    <xf numFmtId="0" fontId="12" fillId="0" borderId="6" xfId="1" quotePrefix="1" applyFont="1" applyFill="1" applyBorder="1" applyAlignment="1">
      <alignment horizontal="center"/>
    </xf>
    <xf numFmtId="0" fontId="12" fillId="0" borderId="6" xfId="1"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xf numFmtId="0" fontId="5" fillId="0" borderId="3" xfId="0" applyFont="1" applyFill="1" applyBorder="1" applyAlignment="1">
      <alignment horizontal="center"/>
    </xf>
    <xf numFmtId="0" fontId="5" fillId="3" borderId="3" xfId="1" applyFont="1" applyFill="1" applyBorder="1"/>
    <xf numFmtId="0" fontId="5" fillId="0" borderId="3" xfId="2" applyFont="1" applyFill="1" applyBorder="1" applyAlignment="1">
      <alignment horizontal="center"/>
    </xf>
    <xf numFmtId="0" fontId="5" fillId="0" borderId="5" xfId="2" applyFont="1" applyFill="1" applyBorder="1" applyAlignment="1">
      <alignment horizontal="center"/>
    </xf>
    <xf numFmtId="0" fontId="5" fillId="4" borderId="3" xfId="0" applyFont="1" applyFill="1" applyBorder="1" applyAlignment="1">
      <alignment horizontal="center"/>
    </xf>
    <xf numFmtId="0" fontId="5" fillId="3" borderId="3" xfId="1" applyFont="1" applyFill="1" applyBorder="1" applyAlignment="1">
      <alignment horizontal="center"/>
    </xf>
    <xf numFmtId="0" fontId="5" fillId="2" borderId="3" xfId="0" applyFont="1" applyFill="1" applyBorder="1" applyAlignment="1">
      <alignment horizontal="center"/>
    </xf>
    <xf numFmtId="0" fontId="5" fillId="2" borderId="3" xfId="0" applyFont="1" applyFill="1" applyBorder="1" applyAlignment="1">
      <alignment horizontal="left"/>
    </xf>
    <xf numFmtId="0" fontId="5" fillId="2" borderId="3" xfId="2" applyFont="1" applyFill="1" applyBorder="1"/>
    <xf numFmtId="0" fontId="5" fillId="3" borderId="3" xfId="2" applyFont="1" applyFill="1" applyBorder="1"/>
    <xf numFmtId="0" fontId="5" fillId="4" borderId="3" xfId="2" applyFont="1" applyFill="1" applyBorder="1"/>
    <xf numFmtId="0" fontId="3" fillId="0" borderId="0" xfId="3" applyFill="1" applyAlignment="1"/>
    <xf numFmtId="0" fontId="11" fillId="0" borderId="3" xfId="2" applyFont="1" applyFill="1" applyBorder="1"/>
    <xf numFmtId="0" fontId="11" fillId="0" borderId="0" xfId="2" applyFont="1" applyBorder="1"/>
    <xf numFmtId="0" fontId="11" fillId="0" borderId="0" xfId="2" applyFont="1" applyFill="1" applyBorder="1" applyAlignment="1">
      <alignment horizontal="left"/>
    </xf>
    <xf numFmtId="0" fontId="11" fillId="0" borderId="6" xfId="2" applyFont="1" applyFill="1" applyBorder="1" applyAlignment="1">
      <alignment horizontal="left"/>
    </xf>
    <xf numFmtId="0" fontId="8" fillId="0" borderId="3" xfId="2" applyFont="1" applyFill="1" applyBorder="1" applyAlignment="1">
      <alignment horizontal="center"/>
    </xf>
    <xf numFmtId="0" fontId="5" fillId="4" borderId="3" xfId="2" applyFont="1" applyFill="1" applyBorder="1" applyAlignment="1">
      <alignment horizontal="center"/>
    </xf>
    <xf numFmtId="0" fontId="5" fillId="4" borderId="0" xfId="2" applyFont="1" applyFill="1" applyAlignment="1">
      <alignment horizontal="center"/>
    </xf>
    <xf numFmtId="0" fontId="5" fillId="9" borderId="0" xfId="2" applyFont="1" applyFill="1"/>
    <xf numFmtId="0" fontId="0" fillId="0" borderId="0" xfId="0" applyAlignment="1">
      <alignment horizontal="left" vertical="center" indent="1"/>
    </xf>
    <xf numFmtId="0" fontId="3" fillId="0" borderId="0" xfId="3" applyAlignment="1">
      <alignment horizontal="left" vertical="center" indent="1"/>
    </xf>
    <xf numFmtId="0" fontId="0" fillId="0" borderId="0" xfId="0" applyAlignment="1">
      <alignment horizontal="center"/>
    </xf>
    <xf numFmtId="0" fontId="15" fillId="0" borderId="0" xfId="0" applyFont="1"/>
    <xf numFmtId="0" fontId="5" fillId="4" borderId="3" xfId="0" applyFont="1" applyFill="1" applyBorder="1" applyAlignment="1">
      <alignment horizontal="left"/>
    </xf>
    <xf numFmtId="49" fontId="5" fillId="0" borderId="3" xfId="2" applyNumberFormat="1" applyFont="1" applyFill="1" applyBorder="1" applyAlignment="1">
      <alignment horizontal="center"/>
    </xf>
    <xf numFmtId="0" fontId="17" fillId="0" borderId="3" xfId="2" applyFont="1" applyFill="1" applyBorder="1"/>
    <xf numFmtId="0" fontId="5" fillId="5" borderId="3" xfId="2" applyFont="1" applyFill="1" applyBorder="1"/>
    <xf numFmtId="0" fontId="5" fillId="2" borderId="3" xfId="2" applyFont="1" applyFill="1" applyBorder="1" applyAlignment="1">
      <alignment wrapText="1"/>
    </xf>
    <xf numFmtId="49" fontId="5" fillId="4" borderId="3" xfId="2" applyNumberFormat="1" applyFont="1" applyFill="1" applyBorder="1" applyAlignment="1">
      <alignment horizontal="center"/>
    </xf>
    <xf numFmtId="0" fontId="5" fillId="6" borderId="3" xfId="0" applyFont="1" applyFill="1" applyBorder="1" applyAlignment="1">
      <alignment horizontal="center"/>
    </xf>
    <xf numFmtId="0" fontId="5" fillId="5" borderId="3" xfId="2" applyFont="1" applyFill="1" applyBorder="1" applyAlignment="1">
      <alignment horizontal="center"/>
    </xf>
    <xf numFmtId="0" fontId="21" fillId="0" borderId="0" xfId="0" applyFont="1"/>
    <xf numFmtId="0" fontId="5" fillId="2" borderId="3" xfId="2" applyFont="1" applyFill="1" applyBorder="1" applyAlignment="1">
      <alignment horizontal="left" indent="3"/>
    </xf>
    <xf numFmtId="0" fontId="18" fillId="0" borderId="0" xfId="2" applyFont="1" applyFill="1" applyAlignment="1">
      <alignment horizontal="center"/>
    </xf>
    <xf numFmtId="0" fontId="23" fillId="0" borderId="0" xfId="2" applyFont="1" applyFill="1" applyAlignment="1">
      <alignment horizontal="center"/>
    </xf>
    <xf numFmtId="0" fontId="11" fillId="0" borderId="9" xfId="2" applyFont="1" applyFill="1" applyBorder="1" applyAlignment="1">
      <alignment horizontal="center"/>
    </xf>
    <xf numFmtId="0" fontId="11" fillId="0" borderId="10" xfId="2" applyFont="1" applyFill="1" applyBorder="1" applyAlignment="1">
      <alignment horizontal="center"/>
    </xf>
    <xf numFmtId="0" fontId="5" fillId="0" borderId="11" xfId="2" applyFont="1" applyFill="1" applyBorder="1" applyAlignment="1">
      <alignment horizontal="center"/>
    </xf>
    <xf numFmtId="0" fontId="5" fillId="0" borderId="9" xfId="2" applyFont="1" applyFill="1" applyBorder="1" applyAlignment="1">
      <alignment horizontal="center"/>
    </xf>
    <xf numFmtId="0" fontId="5" fillId="0" borderId="8" xfId="2" applyNumberFormat="1" applyFont="1" applyFill="1" applyBorder="1" applyAlignment="1">
      <alignment horizontal="center"/>
    </xf>
    <xf numFmtId="0" fontId="11" fillId="0" borderId="5" xfId="2" applyFont="1" applyFill="1" applyBorder="1"/>
    <xf numFmtId="0" fontId="5" fillId="0" borderId="12" xfId="2" applyFont="1" applyFill="1" applyBorder="1" applyAlignment="1">
      <alignment horizontal="center"/>
    </xf>
    <xf numFmtId="0" fontId="5" fillId="0" borderId="14" xfId="2" applyFont="1" applyFill="1" applyBorder="1" applyAlignment="1">
      <alignment horizontal="center"/>
    </xf>
    <xf numFmtId="0" fontId="5" fillId="0" borderId="10" xfId="0" applyFont="1" applyFill="1" applyBorder="1" applyAlignment="1">
      <alignment horizontal="left"/>
    </xf>
    <xf numFmtId="0" fontId="11" fillId="0" borderId="17" xfId="2" applyFont="1" applyFill="1" applyBorder="1"/>
    <xf numFmtId="0" fontId="5" fillId="0" borderId="10" xfId="2" applyFont="1" applyFill="1" applyBorder="1"/>
    <xf numFmtId="0" fontId="11" fillId="0" borderId="12" xfId="2" applyFont="1" applyFill="1" applyBorder="1" applyAlignment="1">
      <alignment horizontal="left"/>
    </xf>
    <xf numFmtId="0" fontId="5" fillId="0" borderId="15" xfId="2" applyFont="1" applyFill="1" applyBorder="1" applyAlignment="1">
      <alignment horizontal="center"/>
    </xf>
    <xf numFmtId="0" fontId="5" fillId="0" borderId="16" xfId="2" applyFont="1" applyFill="1" applyBorder="1" applyAlignment="1">
      <alignment horizontal="center"/>
    </xf>
    <xf numFmtId="0" fontId="5" fillId="0" borderId="10" xfId="0" applyFont="1" applyFill="1" applyBorder="1"/>
    <xf numFmtId="0" fontId="5" fillId="0" borderId="3" xfId="2" applyNumberFormat="1" applyFont="1" applyFill="1" applyBorder="1" applyAlignment="1">
      <alignment horizontal="center"/>
    </xf>
    <xf numFmtId="0" fontId="10" fillId="0" borderId="3" xfId="2" applyFont="1" applyFill="1" applyBorder="1" applyAlignment="1">
      <alignment horizontal="center"/>
    </xf>
    <xf numFmtId="0" fontId="5" fillId="0" borderId="8" xfId="2" applyFont="1" applyFill="1" applyBorder="1" applyAlignment="1">
      <alignment horizontal="right"/>
    </xf>
    <xf numFmtId="0" fontId="5" fillId="0" borderId="18" xfId="2" applyFont="1" applyFill="1" applyBorder="1" applyAlignment="1"/>
    <xf numFmtId="0" fontId="5" fillId="2" borderId="9" xfId="2" applyFont="1" applyFill="1" applyBorder="1"/>
    <xf numFmtId="0" fontId="8" fillId="0" borderId="6" xfId="0" applyFont="1" applyFill="1" applyBorder="1"/>
    <xf numFmtId="0" fontId="8" fillId="0" borderId="6" xfId="1" applyFont="1" applyFill="1" applyBorder="1"/>
    <xf numFmtId="0" fontId="8" fillId="0" borderId="7" xfId="2" applyFont="1" applyFill="1" applyBorder="1" applyAlignment="1">
      <alignment horizontal="center"/>
    </xf>
    <xf numFmtId="0" fontId="8" fillId="0" borderId="6" xfId="2" applyFont="1" applyFill="1" applyBorder="1" applyAlignment="1">
      <alignment horizontal="right"/>
    </xf>
    <xf numFmtId="0" fontId="19" fillId="0" borderId="3" xfId="2" applyFont="1" applyFill="1" applyBorder="1" applyAlignment="1">
      <alignment horizontal="left"/>
    </xf>
    <xf numFmtId="0" fontId="26" fillId="7" borderId="8" xfId="4" applyFont="1" applyBorder="1"/>
    <xf numFmtId="0" fontId="26" fillId="7" borderId="8" xfId="4" applyFont="1" applyBorder="1" applyAlignment="1">
      <alignment horizontal="center"/>
    </xf>
    <xf numFmtId="0" fontId="29" fillId="0" borderId="8" xfId="0" applyFont="1" applyBorder="1"/>
    <xf numFmtId="0" fontId="30" fillId="0" borderId="8" xfId="0" applyFont="1" applyBorder="1" applyAlignment="1">
      <alignment horizontal="center"/>
    </xf>
    <xf numFmtId="0" fontId="29" fillId="0" borderId="2" xfId="0" applyFont="1" applyBorder="1"/>
    <xf numFmtId="0" fontId="29" fillId="0" borderId="0" xfId="0" applyFont="1" applyAlignment="1">
      <alignment horizontal="center"/>
    </xf>
    <xf numFmtId="0" fontId="31" fillId="0" borderId="8" xfId="0" applyFont="1" applyBorder="1" applyAlignment="1">
      <alignment vertical="center" wrapText="1"/>
    </xf>
    <xf numFmtId="0" fontId="29" fillId="0" borderId="0" xfId="0" applyFont="1"/>
    <xf numFmtId="0" fontId="4" fillId="0" borderId="0" xfId="2" applyFont="1" applyFill="1" applyAlignment="1">
      <alignment horizontal="center"/>
    </xf>
    <xf numFmtId="0" fontId="12" fillId="0" borderId="0" xfId="0" applyFont="1" applyFill="1"/>
    <xf numFmtId="0" fontId="8" fillId="0" borderId="6" xfId="2" applyFont="1" applyFill="1" applyBorder="1" applyAlignment="1">
      <alignment horizontal="center"/>
    </xf>
    <xf numFmtId="0" fontId="8" fillId="4" borderId="3" xfId="2" applyFont="1" applyFill="1" applyBorder="1" applyAlignment="1">
      <alignment horizontal="left"/>
    </xf>
    <xf numFmtId="0" fontId="15" fillId="4" borderId="3" xfId="0" applyFont="1" applyFill="1" applyBorder="1"/>
    <xf numFmtId="0" fontId="5" fillId="4" borderId="3" xfId="2" applyFont="1" applyFill="1" applyBorder="1" applyAlignment="1">
      <alignment horizontal="left"/>
    </xf>
    <xf numFmtId="0" fontId="33" fillId="4" borderId="3" xfId="2" applyFont="1" applyFill="1" applyBorder="1"/>
    <xf numFmtId="0" fontId="15" fillId="4" borderId="3" xfId="2" applyFont="1" applyFill="1" applyBorder="1"/>
    <xf numFmtId="0" fontId="5" fillId="0" borderId="0" xfId="1" applyFont="1" applyFill="1" applyAlignment="1">
      <alignment horizontal="left"/>
    </xf>
    <xf numFmtId="0" fontId="5" fillId="3" borderId="3" xfId="1" applyFont="1" applyFill="1" applyBorder="1" applyAlignment="1">
      <alignment horizontal="left"/>
    </xf>
    <xf numFmtId="0" fontId="8" fillId="0" borderId="0" xfId="1" applyFont="1" applyFill="1" applyAlignment="1">
      <alignment horizontal="left"/>
    </xf>
    <xf numFmtId="0" fontId="5" fillId="6" borderId="3" xfId="0" applyFont="1" applyFill="1" applyBorder="1" applyAlignment="1">
      <alignment horizontal="left"/>
    </xf>
    <xf numFmtId="0" fontId="22" fillId="0" borderId="0" xfId="2" applyFont="1" applyFill="1"/>
    <xf numFmtId="0" fontId="5" fillId="0" borderId="3" xfId="0" applyFont="1" applyFill="1" applyBorder="1" applyAlignment="1">
      <alignment horizontal="left"/>
    </xf>
    <xf numFmtId="0" fontId="0" fillId="0" borderId="3" xfId="0" applyBorder="1"/>
    <xf numFmtId="0" fontId="29" fillId="0" borderId="3" xfId="0" applyFont="1" applyBorder="1"/>
    <xf numFmtId="0" fontId="29" fillId="0" borderId="3" xfId="0" applyFont="1" applyBorder="1" applyAlignment="1">
      <alignment horizontal="center"/>
    </xf>
    <xf numFmtId="0" fontId="32" fillId="0" borderId="3" xfId="0" applyFont="1" applyFill="1" applyBorder="1" applyAlignment="1">
      <alignment horizontal="center"/>
    </xf>
    <xf numFmtId="0" fontId="27" fillId="0" borderId="3" xfId="0" applyFont="1" applyBorder="1"/>
    <xf numFmtId="49" fontId="29" fillId="0" borderId="3" xfId="0" applyNumberFormat="1" applyFont="1" applyBorder="1" applyAlignment="1">
      <alignment horizontal="center"/>
    </xf>
    <xf numFmtId="0" fontId="29" fillId="0" borderId="3" xfId="0" applyNumberFormat="1" applyFont="1" applyBorder="1" applyAlignment="1">
      <alignment horizontal="center"/>
    </xf>
    <xf numFmtId="0" fontId="7" fillId="0" borderId="1" xfId="5" applyFont="1" applyBorder="1"/>
    <xf numFmtId="0" fontId="7" fillId="0" borderId="1" xfId="5" applyFont="1" applyBorder="1" applyAlignment="1">
      <alignment horizontal="center"/>
    </xf>
    <xf numFmtId="0" fontId="6" fillId="0" borderId="0" xfId="5" applyFont="1" applyBorder="1" applyAlignment="1">
      <alignment horizontal="right"/>
    </xf>
    <xf numFmtId="0" fontId="36" fillId="0" borderId="0" xfId="5" applyFont="1" applyAlignment="1">
      <alignment horizontal="right" wrapText="1"/>
    </xf>
    <xf numFmtId="0" fontId="7" fillId="0" borderId="0" xfId="5" applyFont="1" applyBorder="1" applyAlignment="1">
      <alignment horizontal="right"/>
    </xf>
    <xf numFmtId="0" fontId="6" fillId="0" borderId="0" xfId="5" applyFont="1" applyAlignment="1">
      <alignment horizontal="center"/>
    </xf>
    <xf numFmtId="2" fontId="18" fillId="0" borderId="2" xfId="5" applyNumberFormat="1" applyFont="1" applyBorder="1" applyAlignment="1">
      <alignment horizontal="center"/>
    </xf>
    <xf numFmtId="0" fontId="37" fillId="0" borderId="0" xfId="1" applyFont="1" applyFill="1" applyBorder="1" applyAlignment="1">
      <alignment vertical="top"/>
    </xf>
    <xf numFmtId="0" fontId="36" fillId="0" borderId="0" xfId="0" applyFont="1" applyFill="1" applyBorder="1" applyAlignment="1">
      <alignment horizontal="left"/>
    </xf>
    <xf numFmtId="0" fontId="4" fillId="0" borderId="0" xfId="2" applyFont="1" applyFill="1" applyAlignment="1">
      <alignment horizontal="center"/>
    </xf>
    <xf numFmtId="0" fontId="21" fillId="0" borderId="2" xfId="0" applyFont="1" applyBorder="1" applyAlignment="1">
      <alignment horizontal="center"/>
    </xf>
    <xf numFmtId="0" fontId="6" fillId="0" borderId="0" xfId="5" applyFont="1" applyAlignment="1">
      <alignment horizontal="right"/>
    </xf>
    <xf numFmtId="0" fontId="6" fillId="0" borderId="0" xfId="5" applyFont="1" applyBorder="1" applyAlignment="1">
      <alignment horizontal="right" wrapText="1"/>
    </xf>
    <xf numFmtId="0" fontId="7" fillId="0" borderId="1" xfId="5" applyFont="1" applyBorder="1"/>
    <xf numFmtId="0" fontId="4" fillId="0" borderId="0" xfId="2" applyFont="1" applyFill="1" applyAlignment="1">
      <alignment horizontal="center"/>
    </xf>
    <xf numFmtId="0" fontId="24" fillId="0" borderId="0" xfId="2" applyFont="1" applyFill="1" applyAlignment="1">
      <alignment horizontal="center"/>
    </xf>
    <xf numFmtId="0" fontId="5" fillId="4" borderId="9" xfId="0" applyFont="1" applyFill="1" applyBorder="1"/>
    <xf numFmtId="0" fontId="5" fillId="0" borderId="0" xfId="0" applyFont="1" applyFill="1" applyBorder="1" applyAlignment="1">
      <alignment horizontal="left"/>
    </xf>
    <xf numFmtId="0" fontId="8" fillId="0" borderId="0" xfId="2" applyFont="1" applyFill="1" applyBorder="1" applyAlignment="1">
      <alignment horizontal="left"/>
    </xf>
    <xf numFmtId="0" fontId="15" fillId="0" borderId="0" xfId="0" applyFont="1" applyFill="1" applyBorder="1"/>
    <xf numFmtId="0" fontId="24" fillId="0" borderId="3" xfId="2" applyFont="1" applyFill="1" applyBorder="1" applyAlignment="1">
      <alignment horizontal="center"/>
    </xf>
    <xf numFmtId="0" fontId="4" fillId="0" borderId="3" xfId="2" applyFont="1" applyFill="1" applyBorder="1" applyAlignment="1">
      <alignment horizontal="center"/>
    </xf>
    <xf numFmtId="0" fontId="15" fillId="2" borderId="3" xfId="0" applyFont="1" applyFill="1" applyBorder="1" applyAlignment="1">
      <alignment horizontal="left"/>
    </xf>
    <xf numFmtId="0" fontId="5" fillId="4" borderId="3" xfId="3" applyFont="1" applyFill="1" applyBorder="1" applyAlignment="1">
      <alignment horizontal="left"/>
    </xf>
    <xf numFmtId="0" fontId="41" fillId="0" borderId="3" xfId="3" applyFont="1" applyBorder="1" applyAlignment="1">
      <alignment vertical="center" wrapText="1"/>
    </xf>
    <xf numFmtId="0" fontId="40" fillId="0" borderId="3" xfId="0" applyFont="1" applyBorder="1"/>
    <xf numFmtId="0" fontId="38" fillId="0" borderId="3" xfId="0" applyFont="1" applyBorder="1" applyAlignment="1">
      <alignment horizontal="center"/>
    </xf>
    <xf numFmtId="0" fontId="38" fillId="0" borderId="0" xfId="0" applyFont="1"/>
    <xf numFmtId="0" fontId="38" fillId="0" borderId="0" xfId="0" applyFont="1" applyAlignment="1">
      <alignment horizontal="center"/>
    </xf>
    <xf numFmtId="0" fontId="29" fillId="0" borderId="0" xfId="0" applyFont="1" applyBorder="1"/>
    <xf numFmtId="0" fontId="0" fillId="0" borderId="0" xfId="0" applyBorder="1"/>
    <xf numFmtId="0" fontId="29" fillId="0" borderId="0" xfId="0" applyFont="1" applyBorder="1" applyAlignment="1">
      <alignment horizontal="left" vertical="center" indent="1"/>
    </xf>
    <xf numFmtId="0" fontId="29" fillId="0" borderId="0" xfId="0" applyFont="1" applyBorder="1" applyAlignment="1">
      <alignment horizontal="center"/>
    </xf>
    <xf numFmtId="0" fontId="29" fillId="0" borderId="15" xfId="0" applyNumberFormat="1" applyFont="1" applyBorder="1" applyAlignment="1">
      <alignment horizontal="center"/>
    </xf>
    <xf numFmtId="0" fontId="29" fillId="0" borderId="15" xfId="0" applyFont="1" applyBorder="1" applyAlignment="1">
      <alignment horizontal="center"/>
    </xf>
    <xf numFmtId="49" fontId="29" fillId="0" borderId="15" xfId="0" applyNumberFormat="1" applyFont="1" applyBorder="1" applyAlignment="1">
      <alignment horizontal="center"/>
    </xf>
    <xf numFmtId="0" fontId="15" fillId="0" borderId="0" xfId="0" applyFont="1" applyBorder="1"/>
    <xf numFmtId="0" fontId="0" fillId="0" borderId="0" xfId="0" applyBorder="1" applyAlignment="1">
      <alignment horizontal="center"/>
    </xf>
    <xf numFmtId="0" fontId="42" fillId="0" borderId="0" xfId="0" applyFont="1" applyBorder="1" applyAlignment="1">
      <alignment vertical="center" wrapText="1"/>
    </xf>
    <xf numFmtId="0" fontId="3" fillId="0" borderId="0" xfId="3" applyBorder="1" applyAlignment="1">
      <alignment horizontal="left" vertical="center" indent="1"/>
    </xf>
    <xf numFmtId="0" fontId="42" fillId="0" borderId="0" xfId="0" applyFont="1" applyBorder="1" applyAlignment="1">
      <alignment vertical="top" wrapText="1"/>
    </xf>
    <xf numFmtId="0" fontId="0" fillId="0" borderId="0" xfId="0" applyBorder="1" applyAlignment="1">
      <alignment horizontal="left" vertical="center" indent="1"/>
    </xf>
    <xf numFmtId="0" fontId="43" fillId="0" borderId="0" xfId="0" applyFont="1" applyAlignment="1">
      <alignment horizontal="left" vertical="center"/>
    </xf>
    <xf numFmtId="0" fontId="29" fillId="0" borderId="0" xfId="0" applyFont="1" applyBorder="1" applyAlignment="1">
      <alignment vertical="center"/>
    </xf>
    <xf numFmtId="0" fontId="27" fillId="0" borderId="0" xfId="0" applyFont="1" applyFill="1" applyBorder="1"/>
    <xf numFmtId="0" fontId="27" fillId="0" borderId="0" xfId="0" applyFont="1" applyFill="1" applyBorder="1" applyAlignment="1"/>
    <xf numFmtId="0" fontId="40" fillId="0" borderId="0" xfId="0" applyFont="1" applyBorder="1"/>
    <xf numFmtId="0" fontId="27" fillId="0" borderId="0" xfId="0" applyFont="1" applyBorder="1"/>
    <xf numFmtId="0" fontId="43" fillId="0" borderId="0" xfId="0" applyFont="1" applyBorder="1" applyAlignment="1">
      <alignment horizontal="left" vertical="center"/>
    </xf>
    <xf numFmtId="0" fontId="43" fillId="0" borderId="0" xfId="0" applyFont="1" applyBorder="1" applyAlignment="1">
      <alignment horizontal="left" vertical="center" wrapText="1"/>
    </xf>
    <xf numFmtId="0" fontId="29" fillId="0" borderId="0" xfId="0" applyFont="1" applyFill="1" applyBorder="1" applyAlignment="1">
      <alignment horizontal="center"/>
    </xf>
    <xf numFmtId="0" fontId="29" fillId="0" borderId="0" xfId="0" applyFont="1" applyBorder="1" applyAlignment="1">
      <alignment horizontal="center" vertical="center"/>
    </xf>
    <xf numFmtId="0" fontId="17" fillId="0" borderId="3" xfId="2" applyFont="1" applyFill="1" applyBorder="1" applyAlignment="1">
      <alignment horizontal="left"/>
    </xf>
    <xf numFmtId="0" fontId="44" fillId="0" borderId="0" xfId="2" applyFont="1" applyFill="1" applyAlignment="1">
      <alignment horizontal="center"/>
    </xf>
    <xf numFmtId="0" fontId="45" fillId="0" borderId="0" xfId="2" applyFont="1" applyFill="1" applyBorder="1" applyAlignment="1">
      <alignment horizontal="center"/>
    </xf>
    <xf numFmtId="0" fontId="45" fillId="0" borderId="4" xfId="2" applyFont="1" applyFill="1" applyBorder="1" applyAlignment="1">
      <alignment horizontal="center"/>
    </xf>
    <xf numFmtId="0" fontId="45" fillId="0" borderId="0" xfId="0" applyFont="1" applyFill="1" applyBorder="1"/>
    <xf numFmtId="0" fontId="45" fillId="0" borderId="0" xfId="2" applyFont="1" applyFill="1" applyBorder="1"/>
    <xf numFmtId="0" fontId="45" fillId="0" borderId="0" xfId="2" applyFont="1" applyFill="1" applyAlignment="1">
      <alignment horizontal="center"/>
    </xf>
    <xf numFmtId="0" fontId="45" fillId="0" borderId="0" xfId="2" applyFont="1" applyBorder="1"/>
    <xf numFmtId="0" fontId="45" fillId="0" borderId="0" xfId="0" applyFont="1" applyFill="1" applyAlignment="1">
      <alignment horizontal="center"/>
    </xf>
    <xf numFmtId="0" fontId="45" fillId="0" borderId="0" xfId="0" applyFont="1" applyFill="1" applyBorder="1" applyAlignment="1">
      <alignment horizontal="center"/>
    </xf>
    <xf numFmtId="0" fontId="45" fillId="0" borderId="7" xfId="0" applyFont="1" applyFill="1" applyBorder="1"/>
    <xf numFmtId="0" fontId="39" fillId="0" borderId="0" xfId="2" applyFont="1" applyFill="1" applyAlignment="1">
      <alignment horizontal="center"/>
    </xf>
    <xf numFmtId="0" fontId="46" fillId="0" borderId="0" xfId="2" applyFont="1" applyFill="1" applyBorder="1" applyAlignment="1">
      <alignment horizontal="center"/>
    </xf>
    <xf numFmtId="0" fontId="11" fillId="0" borderId="15" xfId="2" applyFont="1" applyFill="1" applyBorder="1" applyAlignment="1">
      <alignment horizontal="left"/>
    </xf>
    <xf numFmtId="0" fontId="5" fillId="0" borderId="8" xfId="2" applyFont="1" applyFill="1" applyBorder="1" applyAlignment="1">
      <alignment horizontal="center" vertical="center"/>
    </xf>
    <xf numFmtId="0" fontId="45" fillId="0" borderId="3" xfId="2" applyFont="1" applyFill="1" applyBorder="1" applyAlignment="1">
      <alignment horizontal="center"/>
    </xf>
    <xf numFmtId="0" fontId="14" fillId="0" borderId="3" xfId="0" applyFont="1" applyFill="1" applyBorder="1"/>
    <xf numFmtId="0" fontId="48" fillId="0" borderId="8" xfId="0" applyFont="1" applyBorder="1"/>
    <xf numFmtId="0" fontId="48" fillId="0" borderId="8" xfId="0" applyFont="1" applyBorder="1" applyAlignment="1">
      <alignment horizontal="center"/>
    </xf>
    <xf numFmtId="0" fontId="0" fillId="0" borderId="8" xfId="0" applyBorder="1"/>
    <xf numFmtId="0" fontId="0" fillId="0" borderId="8" xfId="0" applyBorder="1" applyAlignment="1">
      <alignment horizontal="center"/>
    </xf>
    <xf numFmtId="0" fontId="3" fillId="8" borderId="28" xfId="3" applyFill="1" applyBorder="1" applyAlignment="1">
      <alignment vertical="top"/>
    </xf>
    <xf numFmtId="0" fontId="0" fillId="8" borderId="29" xfId="0" applyFill="1" applyBorder="1"/>
    <xf numFmtId="0" fontId="0" fillId="8" borderId="30" xfId="0" applyFill="1" applyBorder="1" applyAlignment="1">
      <alignment horizontal="center"/>
    </xf>
    <xf numFmtId="0" fontId="18" fillId="0" borderId="0" xfId="2" applyFont="1" applyFill="1" applyAlignment="1">
      <alignment horizontal="left"/>
    </xf>
    <xf numFmtId="49" fontId="12" fillId="0" borderId="0" xfId="2" applyNumberFormat="1" applyFont="1" applyFill="1" applyBorder="1" applyAlignment="1">
      <alignment horizontal="center"/>
    </xf>
    <xf numFmtId="0" fontId="8" fillId="2" borderId="3" xfId="0" applyFont="1" applyFill="1" applyBorder="1" applyAlignment="1">
      <alignment horizontal="center"/>
    </xf>
    <xf numFmtId="0" fontId="5" fillId="0" borderId="0" xfId="0" applyFont="1" applyFill="1"/>
    <xf numFmtId="0" fontId="5" fillId="2" borderId="3" xfId="0" applyFont="1" applyFill="1" applyBorder="1"/>
    <xf numFmtId="0" fontId="5" fillId="2" borderId="3" xfId="0" applyFont="1" applyFill="1" applyBorder="1" applyAlignment="1">
      <alignment horizontal="center"/>
    </xf>
    <xf numFmtId="0" fontId="5" fillId="2" borderId="3" xfId="0" applyFont="1" applyFill="1" applyBorder="1" applyAlignment="1">
      <alignment horizontal="left"/>
    </xf>
    <xf numFmtId="0" fontId="12" fillId="8" borderId="0" xfId="0" applyFont="1" applyFill="1" applyBorder="1" applyAlignment="1">
      <alignment horizontal="left"/>
    </xf>
    <xf numFmtId="0" fontId="20" fillId="8" borderId="0" xfId="0" applyFont="1" applyFill="1" applyBorder="1" applyAlignment="1">
      <alignment horizontal="center"/>
    </xf>
    <xf numFmtId="0" fontId="12" fillId="8" borderId="13" xfId="0" applyFont="1" applyFill="1" applyBorder="1" applyAlignment="1">
      <alignment horizontal="left"/>
    </xf>
    <xf numFmtId="0" fontId="20" fillId="8" borderId="0" xfId="0" applyFont="1" applyFill="1" applyBorder="1" applyAlignment="1">
      <alignment horizontal="left"/>
    </xf>
    <xf numFmtId="0" fontId="15" fillId="2" borderId="3" xfId="0" applyFont="1" applyFill="1" applyBorder="1"/>
    <xf numFmtId="0" fontId="34" fillId="2" borderId="3" xfId="0" applyFont="1" applyFill="1" applyBorder="1"/>
    <xf numFmtId="49" fontId="5" fillId="2" borderId="3" xfId="0" applyNumberFormat="1" applyFont="1" applyFill="1" applyBorder="1" applyAlignment="1">
      <alignment horizontal="center"/>
    </xf>
    <xf numFmtId="0" fontId="34" fillId="2" borderId="3" xfId="1" applyFont="1" applyFill="1" applyBorder="1"/>
    <xf numFmtId="0" fontId="5" fillId="2" borderId="0" xfId="0" applyFont="1" applyFill="1"/>
    <xf numFmtId="0" fontId="22" fillId="2" borderId="3" xfId="0" applyFont="1" applyFill="1" applyBorder="1" applyAlignment="1">
      <alignment horizontal="left"/>
    </xf>
    <xf numFmtId="49" fontId="5" fillId="2" borderId="3" xfId="0" applyNumberFormat="1" applyFont="1" applyFill="1" applyBorder="1" applyAlignment="1">
      <alignment horizontal="left"/>
    </xf>
    <xf numFmtId="0" fontId="0" fillId="0" borderId="8" xfId="0" applyBorder="1"/>
    <xf numFmtId="0" fontId="0" fillId="0" borderId="8" xfId="0" applyBorder="1" applyAlignment="1">
      <alignment horizontal="center"/>
    </xf>
    <xf numFmtId="0" fontId="5" fillId="0" borderId="0" xfId="0" applyFont="1" applyFill="1" applyBorder="1" applyAlignment="1">
      <alignment horizontal="right"/>
    </xf>
    <xf numFmtId="1" fontId="5" fillId="0" borderId="0" xfId="0" applyNumberFormat="1" applyFont="1" applyFill="1" applyBorder="1" applyAlignment="1">
      <alignment horizontal="center"/>
    </xf>
    <xf numFmtId="0" fontId="25" fillId="0" borderId="0" xfId="2" applyFont="1" applyFill="1" applyAlignment="1">
      <alignment horizontal="center"/>
    </xf>
    <xf numFmtId="164" fontId="23" fillId="0" borderId="23" xfId="5" applyNumberFormat="1" applyFont="1" applyFill="1" applyBorder="1" applyAlignment="1">
      <alignment horizontal="center"/>
    </xf>
    <xf numFmtId="0" fontId="6" fillId="0" borderId="0" xfId="5" applyFont="1" applyAlignment="1">
      <alignment horizontal="right" wrapText="1"/>
    </xf>
    <xf numFmtId="0" fontId="21" fillId="0" borderId="0" xfId="0" applyFont="1" applyAlignment="1"/>
    <xf numFmtId="0" fontId="6" fillId="0" borderId="23" xfId="5" applyFont="1" applyBorder="1" applyAlignment="1">
      <alignment horizontal="center"/>
    </xf>
    <xf numFmtId="0" fontId="21" fillId="0" borderId="23" xfId="0" applyFont="1" applyBorder="1" applyAlignment="1">
      <alignment horizontal="center"/>
    </xf>
    <xf numFmtId="0" fontId="18" fillId="0" borderId="0" xfId="5" applyFont="1" applyFill="1" applyAlignment="1">
      <alignment horizontal="right"/>
    </xf>
    <xf numFmtId="0" fontId="18" fillId="0" borderId="0" xfId="0" applyFont="1" applyAlignment="1">
      <alignment horizontal="right"/>
    </xf>
    <xf numFmtId="0" fontId="4" fillId="0" borderId="0" xfId="2" applyFont="1" applyFill="1" applyAlignment="1">
      <alignment horizontal="center"/>
    </xf>
    <xf numFmtId="0" fontId="24" fillId="0" borderId="31" xfId="2" applyFont="1" applyFill="1" applyBorder="1" applyAlignment="1">
      <alignment horizontal="center"/>
    </xf>
    <xf numFmtId="0" fontId="24" fillId="0" borderId="0" xfId="2" applyFont="1" applyFill="1" applyAlignment="1">
      <alignment horizontal="center"/>
    </xf>
    <xf numFmtId="0" fontId="15" fillId="6" borderId="0" xfId="0" applyFont="1" applyFill="1"/>
    <xf numFmtId="0" fontId="28" fillId="0" borderId="2" xfId="3" applyFont="1" applyBorder="1" applyAlignment="1">
      <alignment horizontal="center" vertical="center" wrapText="1"/>
    </xf>
    <xf numFmtId="0" fontId="25" fillId="0" borderId="0" xfId="0" applyFont="1" applyAlignment="1">
      <alignment horizontal="center"/>
    </xf>
    <xf numFmtId="0" fontId="16" fillId="3" borderId="19" xfId="0" applyFont="1" applyFill="1" applyBorder="1" applyAlignment="1">
      <alignment horizontal="center"/>
    </xf>
    <xf numFmtId="0" fontId="16" fillId="3" borderId="1" xfId="0" applyFont="1" applyFill="1" applyBorder="1" applyAlignment="1">
      <alignment horizontal="center"/>
    </xf>
    <xf numFmtId="0" fontId="16" fillId="3" borderId="20" xfId="0" applyFont="1" applyFill="1" applyBorder="1" applyAlignment="1">
      <alignment horizontal="center"/>
    </xf>
    <xf numFmtId="0" fontId="16" fillId="3" borderId="8" xfId="0" applyFont="1" applyFill="1" applyBorder="1" applyAlignment="1">
      <alignment horizontal="center"/>
    </xf>
    <xf numFmtId="0" fontId="16" fillId="3" borderId="22" xfId="0" applyFont="1" applyFill="1" applyBorder="1" applyAlignment="1">
      <alignment horizontal="center"/>
    </xf>
    <xf numFmtId="0" fontId="16" fillId="3" borderId="11" xfId="0" applyFont="1" applyFill="1" applyBorder="1" applyAlignment="1">
      <alignment horizontal="center"/>
    </xf>
    <xf numFmtId="0" fontId="16" fillId="3" borderId="21" xfId="0" applyFont="1" applyFill="1" applyBorder="1" applyAlignment="1">
      <alignment horizontal="center"/>
    </xf>
    <xf numFmtId="0" fontId="47" fillId="10" borderId="24" xfId="0" applyFont="1" applyFill="1" applyBorder="1" applyAlignment="1">
      <alignment horizontal="left"/>
    </xf>
    <xf numFmtId="0" fontId="0" fillId="8" borderId="25" xfId="3" applyFont="1" applyFill="1" applyBorder="1" applyAlignment="1">
      <alignment vertical="top" wrapText="1"/>
    </xf>
    <xf numFmtId="0" fontId="38" fillId="8" borderId="26" xfId="3" applyFont="1" applyFill="1" applyBorder="1" applyAlignment="1">
      <alignment vertical="top"/>
    </xf>
    <xf numFmtId="0" fontId="38" fillId="8" borderId="27" xfId="3" applyFont="1" applyFill="1" applyBorder="1" applyAlignment="1">
      <alignment vertical="top"/>
    </xf>
    <xf numFmtId="0" fontId="47" fillId="0" borderId="0" xfId="0" applyFont="1" applyAlignment="1">
      <alignment horizontal="center"/>
    </xf>
    <xf numFmtId="0" fontId="0" fillId="0" borderId="0" xfId="0" applyFont="1" applyAlignment="1">
      <alignment horizontal="left" vertical="top" wrapText="1"/>
    </xf>
    <xf numFmtId="0" fontId="47" fillId="10" borderId="8" xfId="0" applyFont="1" applyFill="1" applyBorder="1" applyAlignment="1">
      <alignment horizontal="left"/>
    </xf>
    <xf numFmtId="0" fontId="14" fillId="0" borderId="1" xfId="0" applyFont="1" applyBorder="1" applyAlignment="1">
      <alignment horizontal="left" wrapText="1"/>
    </xf>
    <xf numFmtId="0" fontId="3" fillId="0" borderId="0" xfId="3" applyFill="1" applyBorder="1" applyAlignment="1"/>
  </cellXfs>
  <cellStyles count="9">
    <cellStyle name="Accent1" xfId="4" builtinId="29"/>
    <cellStyle name="Hyperlink" xfId="3" builtinId="8"/>
    <cellStyle name="Normal" xfId="0" builtinId="0"/>
    <cellStyle name="Normal 2" xfId="1"/>
    <cellStyle name="Normal 3" xfId="2"/>
    <cellStyle name="Normal 3 2" xfId="5"/>
    <cellStyle name="Normal 3 3" xfId="6"/>
    <cellStyle name="Normal 3 4" xfId="8"/>
    <cellStyle name="Normal 4" xfId="7"/>
  </cellStyles>
  <dxfs count="2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0000FF"/>
      <color rgb="FFF5FE82"/>
      <color rgb="FF93FFFF"/>
      <color rgb="FF00964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2</xdr:col>
      <xdr:colOff>1220562</xdr:colOff>
      <xdr:row>61</xdr:row>
      <xdr:rowOff>131990</xdr:rowOff>
    </xdr:from>
    <xdr:to>
      <xdr:col>6</xdr:col>
      <xdr:colOff>118383</xdr:colOff>
      <xdr:row>63</xdr:row>
      <xdr:rowOff>104776</xdr:rowOff>
    </xdr:to>
    <xdr:sp macro="" textlink="">
      <xdr:nvSpPr>
        <xdr:cNvPr id="2" name="TextBox 1"/>
        <xdr:cNvSpPr txBox="1"/>
      </xdr:nvSpPr>
      <xdr:spPr>
        <a:xfrm>
          <a:off x="3735162" y="9933215"/>
          <a:ext cx="1107621" cy="296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50"/>
            <a:t>15-16</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72</xdr:row>
          <xdr:rowOff>0</xdr:rowOff>
        </xdr:from>
        <xdr:to>
          <xdr:col>10</xdr:col>
          <xdr:colOff>457200</xdr:colOff>
          <xdr:row>73</xdr:row>
          <xdr:rowOff>95250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0</xdr:row>
          <xdr:rowOff>28575</xdr:rowOff>
        </xdr:from>
        <xdr:to>
          <xdr:col>12</xdr:col>
          <xdr:colOff>447675</xdr:colOff>
          <xdr:row>48</xdr:row>
          <xdr:rowOff>9525</xdr:rowOff>
        </xdr:to>
        <xdr:sp macro="" textlink="">
          <xdr:nvSpPr>
            <xdr:cNvPr id="2055" name="Object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xdr:row>
          <xdr:rowOff>76200</xdr:rowOff>
        </xdr:from>
        <xdr:to>
          <xdr:col>12</xdr:col>
          <xdr:colOff>561975</xdr:colOff>
          <xdr:row>55</xdr:row>
          <xdr:rowOff>38100</xdr:rowOff>
        </xdr:to>
        <xdr:sp macro="" textlink="">
          <xdr:nvSpPr>
            <xdr:cNvPr id="4098" name="Object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12</xdr:col>
          <xdr:colOff>38100</xdr:colOff>
          <xdr:row>48</xdr:row>
          <xdr:rowOff>95250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12</xdr:col>
          <xdr:colOff>142875</xdr:colOff>
          <xdr:row>48</xdr:row>
          <xdr:rowOff>123825</xdr:rowOff>
        </xdr:to>
        <xdr:sp macro="" textlink="">
          <xdr:nvSpPr>
            <xdr:cNvPr id="6145" name="Object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419100</xdr:colOff>
          <xdr:row>0</xdr:row>
          <xdr:rowOff>142875</xdr:rowOff>
        </xdr:from>
        <xdr:to>
          <xdr:col>13</xdr:col>
          <xdr:colOff>76200</xdr:colOff>
          <xdr:row>49</xdr:row>
          <xdr:rowOff>123825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atalog.sdstate.edu/content.php?navoid=2675&amp;catoid=26" TargetMode="External"/><Relationship Id="rId1" Type="http://schemas.openxmlformats.org/officeDocument/2006/relationships/hyperlink" Target="http://catalog.sdstate.edu/content.php?catoid=22&amp;navoid=1913"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3.emf"/><Relationship Id="rId4" Type="http://schemas.openxmlformats.org/officeDocument/2006/relationships/package" Target="../embeddings/Microsoft_Word_Macro-Enabled_Document3.docm"/></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image" Target="../media/image4.emf"/><Relationship Id="rId4" Type="http://schemas.openxmlformats.org/officeDocument/2006/relationships/package" Target="../embeddings/Microsoft_Word_Document4.docx"/></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image" Target="../media/image5.emf"/><Relationship Id="rId4" Type="http://schemas.openxmlformats.org/officeDocument/2006/relationships/package" Target="../embeddings/Microsoft_Word_Document5.docx"/></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image" Target="../media/image6.emf"/><Relationship Id="rId4" Type="http://schemas.openxmlformats.org/officeDocument/2006/relationships/package" Target="../embeddings/Microsoft_Word_Document6.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94"/>
  <sheetViews>
    <sheetView tabSelected="1" view="pageBreakPreview" zoomScaleNormal="100" zoomScaleSheetLayoutView="100" workbookViewId="0">
      <selection activeCell="A5" sqref="A5"/>
    </sheetView>
  </sheetViews>
  <sheetFormatPr defaultColWidth="9.140625" defaultRowHeight="12" x14ac:dyDescent="0.2"/>
  <cols>
    <col min="1" max="1" width="11.42578125" style="3" customWidth="1"/>
    <col min="2" max="2" width="26.28515625" style="3" customWidth="1"/>
    <col min="3" max="3" width="19" style="19" customWidth="1"/>
    <col min="4" max="6" width="4.7109375" style="22" customWidth="1"/>
    <col min="7" max="7" width="2.28515625" style="192" customWidth="1"/>
    <col min="8" max="8" width="12.85546875" style="3" customWidth="1"/>
    <col min="9" max="9" width="27.42578125" style="3" customWidth="1"/>
    <col min="10" max="10" width="25.42578125" style="19" customWidth="1"/>
    <col min="11" max="11" width="6" style="22" customWidth="1"/>
    <col min="12" max="12" width="4.7109375" style="22" customWidth="1"/>
    <col min="13" max="13" width="7.5703125" style="22" customWidth="1"/>
    <col min="14" max="14" width="6.5703125" style="22" customWidth="1"/>
    <col min="15" max="15" width="2.7109375" style="2" customWidth="1"/>
    <col min="16" max="16" width="3.7109375" style="3" customWidth="1"/>
    <col min="17" max="16384" width="9.140625" style="3"/>
  </cols>
  <sheetData>
    <row r="1" spans="1:15" ht="15.75" x14ac:dyDescent="0.25">
      <c r="A1" s="232" t="s">
        <v>206</v>
      </c>
      <c r="B1" s="232"/>
      <c r="C1" s="232"/>
      <c r="D1" s="232"/>
      <c r="E1" s="232"/>
      <c r="F1" s="232"/>
      <c r="G1" s="232"/>
      <c r="H1" s="232"/>
      <c r="I1" s="232"/>
      <c r="J1" s="232"/>
      <c r="K1" s="232"/>
      <c r="L1" s="232"/>
      <c r="M1" s="232"/>
      <c r="N1" s="1"/>
    </row>
    <row r="2" spans="1:15" x14ac:dyDescent="0.2">
      <c r="N2" s="1"/>
    </row>
    <row r="3" spans="1:15" ht="12.75" customHeight="1" thickBot="1" x14ac:dyDescent="0.25">
      <c r="A3" s="139" t="s">
        <v>0</v>
      </c>
      <c r="B3" s="134"/>
      <c r="C3" s="134"/>
      <c r="D3" s="234" t="s">
        <v>170</v>
      </c>
      <c r="E3" s="235"/>
      <c r="F3" s="235"/>
      <c r="G3" s="235"/>
      <c r="H3" s="135"/>
      <c r="I3" s="136"/>
      <c r="J3" s="137" t="s">
        <v>171</v>
      </c>
      <c r="K3" s="236"/>
      <c r="L3" s="237"/>
      <c r="M3" s="237"/>
      <c r="N3" s="1"/>
    </row>
    <row r="4" spans="1:15" ht="13.5" thickBot="1" x14ac:dyDescent="0.25">
      <c r="A4" s="139" t="s">
        <v>1</v>
      </c>
      <c r="B4" s="134"/>
      <c r="C4" s="134"/>
      <c r="D4" s="238" t="s">
        <v>172</v>
      </c>
      <c r="E4" s="239"/>
      <c r="F4" s="239"/>
      <c r="G4" s="239"/>
      <c r="H4" s="140">
        <v>2</v>
      </c>
      <c r="I4" s="138"/>
      <c r="J4" s="137" t="s">
        <v>173</v>
      </c>
      <c r="K4" s="233">
        <f ca="1">NOW()</f>
        <v>42158.674206828706</v>
      </c>
      <c r="L4" s="233"/>
      <c r="M4" s="233"/>
      <c r="N4" s="1"/>
    </row>
    <row r="5" spans="1:15" ht="15" customHeight="1" x14ac:dyDescent="0.25">
      <c r="A5" s="261" t="s">
        <v>265</v>
      </c>
      <c r="B5" s="5"/>
      <c r="C5" s="57"/>
      <c r="D5" s="4"/>
      <c r="E5" s="6"/>
      <c r="F5" s="4"/>
      <c r="G5" s="193"/>
      <c r="H5" s="5"/>
      <c r="I5" s="5"/>
      <c r="J5" s="57"/>
      <c r="K5" s="4"/>
      <c r="L5" s="7"/>
      <c r="M5" s="7"/>
      <c r="N5" s="1"/>
    </row>
    <row r="6" spans="1:15" s="30" customFormat="1" x14ac:dyDescent="0.2">
      <c r="A6" s="114" t="s">
        <v>32</v>
      </c>
      <c r="B6" s="33"/>
      <c r="C6" s="31"/>
      <c r="D6" s="42"/>
      <c r="E6" s="13"/>
      <c r="F6" s="13"/>
      <c r="G6" s="194"/>
      <c r="H6" s="43" t="s">
        <v>147</v>
      </c>
      <c r="I6" s="43"/>
      <c r="J6" s="103" t="s">
        <v>34</v>
      </c>
      <c r="K6" s="42">
        <f>SUM(K7:K31)</f>
        <v>49</v>
      </c>
      <c r="L6" s="115" t="s">
        <v>13</v>
      </c>
      <c r="M6" s="115" t="s">
        <v>169</v>
      </c>
      <c r="N6" s="28"/>
      <c r="O6" s="29"/>
    </row>
    <row r="7" spans="1:15" s="30" customFormat="1" x14ac:dyDescent="0.2">
      <c r="A7" s="100" t="s">
        <v>4</v>
      </c>
      <c r="B7" s="33" t="s">
        <v>25</v>
      </c>
      <c r="C7" s="102"/>
      <c r="D7" s="34">
        <f>SUM(D8:D9)</f>
        <v>6</v>
      </c>
      <c r="E7" s="13" t="s">
        <v>13</v>
      </c>
      <c r="F7" s="13" t="s">
        <v>169</v>
      </c>
      <c r="G7" s="195"/>
      <c r="H7" s="51" t="s">
        <v>267</v>
      </c>
      <c r="I7" s="51" t="s">
        <v>283</v>
      </c>
      <c r="J7" s="51"/>
      <c r="K7" s="50"/>
      <c r="L7" s="50"/>
      <c r="M7" s="50"/>
      <c r="N7" s="28"/>
      <c r="O7" s="29"/>
    </row>
    <row r="8" spans="1:15" s="30" customFormat="1" x14ac:dyDescent="0.2">
      <c r="A8" s="54" t="s">
        <v>195</v>
      </c>
      <c r="B8" s="36"/>
      <c r="C8" s="68"/>
      <c r="D8" s="48">
        <f>D58</f>
        <v>3</v>
      </c>
      <c r="E8" s="48"/>
      <c r="F8" s="48"/>
      <c r="G8" s="194"/>
      <c r="H8" s="51" t="s">
        <v>285</v>
      </c>
      <c r="I8" s="216" t="s">
        <v>284</v>
      </c>
      <c r="J8" s="216" t="s">
        <v>286</v>
      </c>
      <c r="K8" s="50">
        <v>3</v>
      </c>
      <c r="L8" s="50"/>
      <c r="M8" s="50"/>
      <c r="N8" s="28"/>
      <c r="O8" s="29"/>
    </row>
    <row r="9" spans="1:15" s="30" customFormat="1" x14ac:dyDescent="0.2">
      <c r="A9" s="54" t="s">
        <v>195</v>
      </c>
      <c r="B9" s="36"/>
      <c r="C9" s="68"/>
      <c r="D9" s="48">
        <f>D69</f>
        <v>3</v>
      </c>
      <c r="E9" s="48"/>
      <c r="F9" s="48"/>
      <c r="G9" s="196"/>
      <c r="H9" s="216" t="s">
        <v>107</v>
      </c>
      <c r="I9" s="216" t="s">
        <v>274</v>
      </c>
      <c r="J9" s="216" t="s">
        <v>35</v>
      </c>
      <c r="K9" s="215">
        <v>4</v>
      </c>
      <c r="L9" s="215"/>
      <c r="M9" s="215"/>
      <c r="N9" s="28"/>
      <c r="O9" s="29"/>
    </row>
    <row r="10" spans="1:15" s="30" customFormat="1" x14ac:dyDescent="0.2">
      <c r="A10" s="31"/>
      <c r="B10" s="31"/>
      <c r="C10" s="151"/>
      <c r="D10" s="28"/>
      <c r="E10" s="28"/>
      <c r="F10" s="32"/>
      <c r="G10" s="194"/>
      <c r="H10" s="216" t="s">
        <v>109</v>
      </c>
      <c r="I10" s="216" t="s">
        <v>138</v>
      </c>
      <c r="J10" s="216" t="s">
        <v>107</v>
      </c>
      <c r="K10" s="215">
        <v>4</v>
      </c>
      <c r="L10" s="215"/>
      <c r="M10" s="215"/>
      <c r="N10" s="28"/>
      <c r="O10" s="29"/>
    </row>
    <row r="11" spans="1:15" s="30" customFormat="1" x14ac:dyDescent="0.2">
      <c r="A11" s="100" t="s">
        <v>7</v>
      </c>
      <c r="B11" s="33" t="s">
        <v>26</v>
      </c>
      <c r="C11" s="27"/>
      <c r="D11" s="34">
        <f>D12</f>
        <v>3</v>
      </c>
      <c r="E11" s="35"/>
      <c r="F11" s="28"/>
      <c r="G11" s="194"/>
      <c r="H11" s="216" t="s">
        <v>273</v>
      </c>
      <c r="I11" s="216" t="s">
        <v>238</v>
      </c>
      <c r="J11" s="216" t="s">
        <v>107</v>
      </c>
      <c r="K11" s="215">
        <v>1</v>
      </c>
      <c r="L11" s="215"/>
      <c r="M11" s="215"/>
      <c r="N11" s="28"/>
      <c r="O11" s="29"/>
    </row>
    <row r="12" spans="1:15" s="30" customFormat="1" x14ac:dyDescent="0.2">
      <c r="A12" s="54" t="s">
        <v>198</v>
      </c>
      <c r="B12" s="54"/>
      <c r="C12" s="116"/>
      <c r="D12" s="61">
        <v>3</v>
      </c>
      <c r="E12" s="61"/>
      <c r="F12" s="61"/>
      <c r="G12" s="194"/>
      <c r="H12" s="216" t="s">
        <v>110</v>
      </c>
      <c r="I12" s="216" t="s">
        <v>111</v>
      </c>
      <c r="J12" s="216" t="s">
        <v>35</v>
      </c>
      <c r="K12" s="215">
        <v>3</v>
      </c>
      <c r="L12" s="215"/>
      <c r="M12" s="215"/>
      <c r="N12" s="28"/>
      <c r="O12" s="29"/>
    </row>
    <row r="13" spans="1:15" s="30" customFormat="1" ht="13.5" customHeight="1" x14ac:dyDescent="0.2">
      <c r="A13" s="15"/>
      <c r="B13" s="15"/>
      <c r="C13" s="152"/>
      <c r="D13" s="28"/>
      <c r="E13" s="28"/>
      <c r="F13" s="1"/>
      <c r="G13" s="194"/>
      <c r="H13" s="216" t="s">
        <v>272</v>
      </c>
      <c r="I13" s="216" t="s">
        <v>119</v>
      </c>
      <c r="J13" s="216" t="s">
        <v>110</v>
      </c>
      <c r="K13" s="215">
        <v>4</v>
      </c>
      <c r="L13" s="215"/>
      <c r="M13" s="215"/>
      <c r="O13" s="29"/>
    </row>
    <row r="14" spans="1:15" s="30" customFormat="1" x14ac:dyDescent="0.2">
      <c r="A14" s="100" t="s">
        <v>8</v>
      </c>
      <c r="B14" s="33" t="s">
        <v>27</v>
      </c>
      <c r="C14" s="27"/>
      <c r="D14" s="34">
        <f>SUM(D15:D16)</f>
        <v>6</v>
      </c>
      <c r="E14" s="28"/>
      <c r="F14" s="28"/>
      <c r="G14" s="194"/>
      <c r="H14" s="216" t="s">
        <v>139</v>
      </c>
      <c r="I14" s="216" t="s">
        <v>116</v>
      </c>
      <c r="J14" s="216"/>
      <c r="K14" s="215"/>
      <c r="L14" s="215"/>
      <c r="M14" s="215"/>
      <c r="N14" s="28"/>
      <c r="O14" s="29"/>
    </row>
    <row r="15" spans="1:15" s="30" customFormat="1" x14ac:dyDescent="0.2">
      <c r="A15" s="54" t="s">
        <v>23</v>
      </c>
      <c r="B15" s="36"/>
      <c r="C15" s="68"/>
      <c r="D15" s="48">
        <v>3</v>
      </c>
      <c r="E15" s="48"/>
      <c r="F15" s="48"/>
      <c r="G15" s="194"/>
      <c r="H15" s="216" t="s">
        <v>244</v>
      </c>
      <c r="I15" s="216" t="s">
        <v>240</v>
      </c>
      <c r="J15" s="216" t="s">
        <v>110</v>
      </c>
      <c r="K15" s="215">
        <v>3</v>
      </c>
      <c r="L15" s="215"/>
      <c r="M15" s="215"/>
      <c r="N15" s="28"/>
      <c r="O15" s="29"/>
    </row>
    <row r="16" spans="1:15" s="30" customFormat="1" x14ac:dyDescent="0.2">
      <c r="A16" s="54" t="s">
        <v>23</v>
      </c>
      <c r="B16" s="36"/>
      <c r="C16" s="68"/>
      <c r="D16" s="48">
        <v>3</v>
      </c>
      <c r="E16" s="48"/>
      <c r="F16" s="48"/>
      <c r="G16" s="194"/>
      <c r="H16" s="216" t="s">
        <v>108</v>
      </c>
      <c r="I16" s="216" t="s">
        <v>281</v>
      </c>
      <c r="J16" s="216"/>
      <c r="K16" s="215">
        <v>1</v>
      </c>
      <c r="L16" s="215"/>
      <c r="M16" s="215"/>
      <c r="N16" s="28"/>
      <c r="O16" s="29"/>
    </row>
    <row r="17" spans="1:17" s="30" customFormat="1" ht="12.75" x14ac:dyDescent="0.2">
      <c r="A17" s="31"/>
      <c r="B17" s="31"/>
      <c r="C17" s="151"/>
      <c r="D17" s="28"/>
      <c r="E17" s="28"/>
      <c r="F17" s="32"/>
      <c r="G17" s="194"/>
      <c r="H17" s="216" t="s">
        <v>108</v>
      </c>
      <c r="I17" s="216" t="s">
        <v>281</v>
      </c>
      <c r="J17" s="216"/>
      <c r="K17" s="215"/>
      <c r="L17" s="215"/>
      <c r="M17" s="215"/>
      <c r="N17" s="28"/>
      <c r="O17" s="29"/>
      <c r="Q17" s="76"/>
    </row>
    <row r="18" spans="1:17" s="30" customFormat="1" x14ac:dyDescent="0.2">
      <c r="A18" s="100" t="s">
        <v>9</v>
      </c>
      <c r="B18" s="33" t="s">
        <v>28</v>
      </c>
      <c r="C18" s="27"/>
      <c r="D18" s="34">
        <f>SUM(D19:D20)</f>
        <v>6</v>
      </c>
      <c r="E18" s="28"/>
      <c r="F18" s="28"/>
      <c r="G18" s="194"/>
      <c r="H18" s="216" t="s">
        <v>287</v>
      </c>
      <c r="I18" s="216" t="s">
        <v>288</v>
      </c>
      <c r="J18" s="216"/>
      <c r="K18" s="215">
        <v>1</v>
      </c>
      <c r="L18" s="215"/>
      <c r="M18" s="215"/>
      <c r="N18" s="28"/>
      <c r="O18" s="29"/>
    </row>
    <row r="19" spans="1:17" s="30" customFormat="1" x14ac:dyDescent="0.2">
      <c r="A19" s="54" t="s">
        <v>20</v>
      </c>
      <c r="B19" s="117"/>
      <c r="C19" s="118"/>
      <c r="D19" s="61">
        <v>3</v>
      </c>
      <c r="E19" s="61"/>
      <c r="F19" s="61"/>
      <c r="G19" s="194"/>
      <c r="H19" s="216" t="s">
        <v>278</v>
      </c>
      <c r="I19" s="216" t="s">
        <v>279</v>
      </c>
      <c r="J19" s="216" t="s">
        <v>118</v>
      </c>
      <c r="K19" s="215">
        <v>3</v>
      </c>
      <c r="L19" s="215"/>
      <c r="M19" s="215"/>
      <c r="N19" s="28"/>
      <c r="O19" s="29"/>
    </row>
    <row r="20" spans="1:17" s="30" customFormat="1" x14ac:dyDescent="0.2">
      <c r="A20" s="54" t="s">
        <v>20</v>
      </c>
      <c r="B20" s="117"/>
      <c r="C20" s="118"/>
      <c r="D20" s="61">
        <v>3</v>
      </c>
      <c r="E20" s="61"/>
      <c r="F20" s="61"/>
      <c r="G20" s="194"/>
      <c r="H20" s="216" t="s">
        <v>113</v>
      </c>
      <c r="I20" s="216" t="s">
        <v>280</v>
      </c>
      <c r="J20" s="216" t="s">
        <v>282</v>
      </c>
      <c r="K20" s="215">
        <v>3</v>
      </c>
      <c r="L20" s="215"/>
      <c r="M20" s="215"/>
      <c r="N20" s="28"/>
      <c r="O20" s="29"/>
    </row>
    <row r="21" spans="1:17" s="30" customFormat="1" x14ac:dyDescent="0.2">
      <c r="A21" s="31"/>
      <c r="B21" s="153"/>
      <c r="C21" s="16"/>
      <c r="D21" s="28"/>
      <c r="E21" s="28"/>
      <c r="F21" s="1"/>
      <c r="G21" s="194"/>
      <c r="H21" s="52" t="s">
        <v>158</v>
      </c>
      <c r="I21" s="52"/>
      <c r="J21" s="216"/>
      <c r="K21" s="215">
        <v>16</v>
      </c>
      <c r="L21" s="215"/>
      <c r="M21" s="215"/>
      <c r="N21" s="28"/>
      <c r="O21" s="29"/>
    </row>
    <row r="22" spans="1:17" s="30" customFormat="1" x14ac:dyDescent="0.2">
      <c r="A22" s="100" t="s">
        <v>10</v>
      </c>
      <c r="B22" s="33" t="s">
        <v>29</v>
      </c>
      <c r="C22" s="27"/>
      <c r="D22" s="34" t="str">
        <f>D23</f>
        <v>4-5</v>
      </c>
      <c r="E22" s="28"/>
      <c r="F22" s="28"/>
      <c r="G22" s="194"/>
      <c r="H22" s="77" t="s">
        <v>135</v>
      </c>
      <c r="I22" s="216"/>
      <c r="J22" s="216"/>
      <c r="K22" s="215"/>
      <c r="L22" s="215"/>
      <c r="M22" s="215"/>
      <c r="N22" s="28"/>
      <c r="O22" s="29"/>
    </row>
    <row r="23" spans="1:17" s="30" customFormat="1" x14ac:dyDescent="0.2">
      <c r="A23" s="54" t="s">
        <v>35</v>
      </c>
      <c r="B23" s="117" t="s">
        <v>100</v>
      </c>
      <c r="C23" s="119"/>
      <c r="D23" s="73" t="s">
        <v>106</v>
      </c>
      <c r="E23" s="61"/>
      <c r="F23" s="61"/>
      <c r="G23" s="194"/>
      <c r="H23" s="77" t="s">
        <v>135</v>
      </c>
      <c r="I23" s="216"/>
      <c r="J23" s="216"/>
      <c r="K23" s="215"/>
      <c r="L23" s="215"/>
      <c r="M23" s="215"/>
      <c r="N23" s="28"/>
      <c r="O23" s="29"/>
    </row>
    <row r="24" spans="1:17" s="30" customFormat="1" ht="12" customHeight="1" x14ac:dyDescent="0.2">
      <c r="A24" s="15"/>
      <c r="B24" s="153"/>
      <c r="C24" s="151"/>
      <c r="D24" s="28"/>
      <c r="E24" s="28"/>
      <c r="F24" s="1"/>
      <c r="G24" s="194"/>
      <c r="H24" s="77" t="s">
        <v>135</v>
      </c>
      <c r="I24" s="216"/>
      <c r="J24" s="216"/>
      <c r="K24" s="215"/>
      <c r="L24" s="215"/>
      <c r="M24" s="215"/>
      <c r="N24" s="28"/>
      <c r="O24" s="29"/>
    </row>
    <row r="25" spans="1:17" s="30" customFormat="1" ht="10.5" customHeight="1" x14ac:dyDescent="0.2">
      <c r="A25" s="33" t="s">
        <v>11</v>
      </c>
      <c r="B25" s="33" t="s">
        <v>30</v>
      </c>
      <c r="C25" s="27"/>
      <c r="D25" s="211" t="s">
        <v>183</v>
      </c>
      <c r="E25" s="28"/>
      <c r="F25" s="28"/>
      <c r="G25" s="194"/>
      <c r="H25" s="77" t="s">
        <v>135</v>
      </c>
      <c r="I25" s="216"/>
      <c r="J25" s="216"/>
      <c r="K25" s="215"/>
      <c r="L25" s="215"/>
      <c r="M25" s="215"/>
      <c r="N25" s="28"/>
      <c r="O25" s="29"/>
    </row>
    <row r="26" spans="1:17" s="30" customFormat="1" x14ac:dyDescent="0.2">
      <c r="A26" s="54" t="s">
        <v>178</v>
      </c>
      <c r="B26" s="54" t="s">
        <v>179</v>
      </c>
      <c r="C26" s="54"/>
      <c r="D26" s="54"/>
      <c r="E26" s="54"/>
      <c r="F26" s="54"/>
      <c r="G26" s="194"/>
      <c r="H26" s="77" t="s">
        <v>135</v>
      </c>
      <c r="I26" s="216"/>
      <c r="J26" s="216"/>
      <c r="K26" s="215"/>
      <c r="L26" s="215"/>
      <c r="M26" s="215"/>
      <c r="N26" s="28"/>
      <c r="O26" s="29"/>
    </row>
    <row r="27" spans="1:17" s="30" customFormat="1" x14ac:dyDescent="0.2">
      <c r="A27" s="54" t="s">
        <v>180</v>
      </c>
      <c r="B27" s="68" t="s">
        <v>102</v>
      </c>
      <c r="C27" s="54"/>
      <c r="D27" s="61">
        <v>4</v>
      </c>
      <c r="E27" s="61"/>
      <c r="F27" s="61"/>
      <c r="G27" s="194"/>
      <c r="H27" s="216" t="s">
        <v>275</v>
      </c>
      <c r="I27" s="214" t="s">
        <v>289</v>
      </c>
      <c r="J27" s="216" t="s">
        <v>107</v>
      </c>
      <c r="K27" s="215"/>
      <c r="L27" s="215"/>
      <c r="M27" s="215"/>
      <c r="N27" s="28"/>
      <c r="O27" s="29"/>
      <c r="Q27" s="3"/>
    </row>
    <row r="28" spans="1:17" s="30" customFormat="1" x14ac:dyDescent="0.2">
      <c r="A28" s="54" t="s">
        <v>207</v>
      </c>
      <c r="B28" s="68" t="s">
        <v>104</v>
      </c>
      <c r="C28" s="54"/>
      <c r="D28" s="61"/>
      <c r="E28" s="61"/>
      <c r="F28" s="61"/>
      <c r="G28" s="194"/>
      <c r="H28" s="216" t="s">
        <v>276</v>
      </c>
      <c r="I28" s="214" t="s">
        <v>277</v>
      </c>
      <c r="J28" s="216"/>
      <c r="K28" s="215">
        <v>3</v>
      </c>
      <c r="L28" s="215"/>
      <c r="M28" s="215"/>
      <c r="N28" s="28"/>
      <c r="O28" s="29"/>
      <c r="Q28" s="3"/>
    </row>
    <row r="29" spans="1:17" s="30" customFormat="1" x14ac:dyDescent="0.2">
      <c r="A29" s="120" t="s">
        <v>159</v>
      </c>
      <c r="B29" s="68" t="s">
        <v>103</v>
      </c>
      <c r="C29" s="54"/>
      <c r="D29" s="62"/>
      <c r="E29" s="61"/>
      <c r="F29" s="61"/>
      <c r="G29" s="194"/>
      <c r="H29" s="216"/>
      <c r="I29" s="214"/>
      <c r="J29" s="216"/>
      <c r="K29" s="215"/>
      <c r="L29" s="215"/>
      <c r="M29" s="215"/>
      <c r="N29" s="3"/>
      <c r="O29" s="29"/>
      <c r="Q29" s="3"/>
    </row>
    <row r="30" spans="1:17" s="30" customFormat="1" x14ac:dyDescent="0.2">
      <c r="A30" s="120" t="s">
        <v>160</v>
      </c>
      <c r="B30" s="68" t="s">
        <v>105</v>
      </c>
      <c r="C30" s="54"/>
      <c r="D30" s="61"/>
      <c r="E30" s="61"/>
      <c r="F30" s="61"/>
      <c r="G30" s="194"/>
      <c r="H30" s="216"/>
      <c r="I30" s="214"/>
      <c r="J30" s="216"/>
      <c r="K30" s="215"/>
      <c r="L30" s="215"/>
      <c r="M30" s="215"/>
      <c r="N30" s="28"/>
      <c r="O30" s="29"/>
      <c r="Q30" s="3"/>
    </row>
    <row r="31" spans="1:17" s="30" customFormat="1" x14ac:dyDescent="0.2">
      <c r="A31" s="150" t="s">
        <v>271</v>
      </c>
      <c r="B31" s="36" t="s">
        <v>181</v>
      </c>
      <c r="C31" s="36"/>
      <c r="D31" s="36"/>
      <c r="E31" s="36"/>
      <c r="F31" s="61"/>
      <c r="G31" s="194"/>
      <c r="H31" s="221"/>
      <c r="I31" s="222"/>
      <c r="J31" s="216"/>
      <c r="K31" s="223"/>
      <c r="L31" s="215"/>
      <c r="M31" s="215"/>
      <c r="N31" s="28"/>
      <c r="O31" s="29"/>
      <c r="Q31" s="3"/>
    </row>
    <row r="32" spans="1:17" s="30" customFormat="1" x14ac:dyDescent="0.2">
      <c r="A32" s="150" t="s">
        <v>270</v>
      </c>
      <c r="B32" s="36" t="s">
        <v>182</v>
      </c>
      <c r="C32" s="36"/>
      <c r="D32" s="73" t="s">
        <v>194</v>
      </c>
      <c r="E32" s="36"/>
      <c r="F32" s="61"/>
      <c r="G32" s="194"/>
      <c r="H32" s="219" t="s">
        <v>132</v>
      </c>
      <c r="I32" s="3"/>
      <c r="J32" s="3"/>
      <c r="K32" s="3"/>
      <c r="L32" s="3"/>
      <c r="M32" s="213"/>
      <c r="N32" s="28"/>
      <c r="O32" s="29"/>
      <c r="Q32" s="3"/>
    </row>
    <row r="33" spans="1:19" s="30" customFormat="1" x14ac:dyDescent="0.2">
      <c r="A33" s="202" t="s">
        <v>245</v>
      </c>
      <c r="B33" s="14"/>
      <c r="C33" s="14"/>
      <c r="D33" s="69"/>
      <c r="E33" s="14"/>
      <c r="F33" s="14"/>
      <c r="G33" s="194"/>
      <c r="H33" s="221" t="s">
        <v>184</v>
      </c>
      <c r="I33" s="222"/>
      <c r="J33" s="216"/>
      <c r="K33" s="223" t="s">
        <v>186</v>
      </c>
      <c r="L33" s="215"/>
      <c r="M33" s="215"/>
      <c r="N33" s="28"/>
      <c r="O33" s="29"/>
      <c r="Q33" s="3"/>
    </row>
    <row r="34" spans="1:19" s="30" customFormat="1" x14ac:dyDescent="0.2">
      <c r="G34" s="194"/>
      <c r="H34" s="221" t="s">
        <v>185</v>
      </c>
      <c r="I34" s="222"/>
      <c r="J34" s="216"/>
      <c r="K34" s="223" t="s">
        <v>186</v>
      </c>
      <c r="L34" s="215"/>
      <c r="M34" s="215"/>
      <c r="N34" s="28"/>
      <c r="O34" s="29"/>
      <c r="Q34" s="3"/>
    </row>
    <row r="35" spans="1:19" s="30" customFormat="1" x14ac:dyDescent="0.2">
      <c r="A35" s="43" t="s">
        <v>31</v>
      </c>
      <c r="B35" s="33"/>
      <c r="C35" s="27"/>
      <c r="D35" s="42"/>
      <c r="E35" s="42"/>
      <c r="F35" s="28"/>
      <c r="G35" s="194"/>
      <c r="H35" s="221" t="s">
        <v>187</v>
      </c>
      <c r="I35" s="222"/>
      <c r="J35" s="216"/>
      <c r="K35" s="223" t="s">
        <v>186</v>
      </c>
      <c r="L35" s="215"/>
      <c r="M35" s="215"/>
      <c r="N35" s="28"/>
      <c r="O35" s="29"/>
      <c r="Q35" s="3"/>
      <c r="R35" s="3"/>
      <c r="S35" s="3"/>
    </row>
    <row r="36" spans="1:19" s="30" customFormat="1" x14ac:dyDescent="0.2">
      <c r="A36" s="101" t="s">
        <v>5</v>
      </c>
      <c r="B36" s="39" t="s">
        <v>176</v>
      </c>
      <c r="C36" s="121"/>
      <c r="D36" s="40">
        <v>2</v>
      </c>
      <c r="E36" s="41"/>
      <c r="F36" s="38"/>
      <c r="G36" s="192"/>
      <c r="H36" s="221" t="s">
        <v>188</v>
      </c>
      <c r="I36" s="224"/>
      <c r="J36" s="216"/>
      <c r="K36" s="223" t="s">
        <v>186</v>
      </c>
      <c r="L36" s="215"/>
      <c r="M36" s="215"/>
      <c r="N36" s="28"/>
      <c r="O36" s="29"/>
      <c r="Q36" s="3"/>
      <c r="R36" s="3"/>
      <c r="S36" s="3"/>
    </row>
    <row r="37" spans="1:19" s="30" customFormat="1" ht="11.25" customHeight="1" x14ac:dyDescent="0.2">
      <c r="A37" s="45" t="str">
        <f>A60</f>
        <v>GE 109-109L</v>
      </c>
      <c r="B37" s="45" t="str">
        <f>B60</f>
        <v>First Year Seminar (IGR 1)</v>
      </c>
      <c r="C37" s="122" t="str">
        <f>C60</f>
        <v>fall only</v>
      </c>
      <c r="D37" s="49">
        <f>D60</f>
        <v>2</v>
      </c>
      <c r="E37" s="49"/>
      <c r="F37" s="49"/>
      <c r="G37" s="192"/>
      <c r="H37" s="221" t="s">
        <v>189</v>
      </c>
      <c r="I37" s="224"/>
      <c r="J37" s="216"/>
      <c r="K37" s="223" t="s">
        <v>186</v>
      </c>
      <c r="L37" s="215"/>
      <c r="M37" s="215"/>
      <c r="N37" s="28"/>
      <c r="O37" s="29"/>
      <c r="Q37" s="3"/>
      <c r="R37" s="3"/>
      <c r="S37" s="3"/>
    </row>
    <row r="38" spans="1:19" x14ac:dyDescent="0.2">
      <c r="A38" s="37"/>
      <c r="B38" s="37"/>
      <c r="C38" s="121"/>
      <c r="D38" s="38"/>
      <c r="E38" s="38"/>
      <c r="F38" s="38"/>
      <c r="H38" s="221" t="s">
        <v>190</v>
      </c>
      <c r="I38" s="224"/>
      <c r="J38" s="216"/>
      <c r="K38" s="223"/>
      <c r="L38" s="215"/>
      <c r="M38" s="215"/>
    </row>
    <row r="39" spans="1:19" ht="12.75" x14ac:dyDescent="0.2">
      <c r="A39" s="101" t="s">
        <v>6</v>
      </c>
      <c r="B39" s="142" t="s">
        <v>174</v>
      </c>
      <c r="C39" s="123"/>
      <c r="D39" s="40">
        <f>D40</f>
        <v>3</v>
      </c>
      <c r="E39" s="41"/>
      <c r="F39" s="38"/>
      <c r="H39" s="225" t="s">
        <v>191</v>
      </c>
      <c r="I39" s="225"/>
      <c r="J39" s="225"/>
      <c r="K39" s="223" t="s">
        <v>186</v>
      </c>
      <c r="L39" s="212"/>
      <c r="M39" s="212"/>
    </row>
    <row r="40" spans="1:19" ht="12.75" customHeight="1" x14ac:dyDescent="0.2">
      <c r="A40" s="53"/>
      <c r="B40" s="53"/>
      <c r="C40" s="122"/>
      <c r="D40" s="49">
        <v>3</v>
      </c>
      <c r="E40" s="49"/>
      <c r="F40" s="49"/>
      <c r="H40" s="221" t="s">
        <v>243</v>
      </c>
      <c r="I40" s="224"/>
      <c r="J40" s="216"/>
      <c r="K40" s="223" t="s">
        <v>186</v>
      </c>
      <c r="L40" s="215"/>
      <c r="M40" s="215"/>
    </row>
    <row r="41" spans="1:19" x14ac:dyDescent="0.2">
      <c r="A41" s="141" t="s">
        <v>175</v>
      </c>
      <c r="B41" s="30"/>
      <c r="C41" s="30"/>
      <c r="D41" s="30"/>
      <c r="E41" s="30"/>
      <c r="F41" s="30"/>
      <c r="H41" s="221" t="s">
        <v>192</v>
      </c>
      <c r="I41" s="52"/>
      <c r="J41" s="216"/>
      <c r="K41" s="223" t="s">
        <v>193</v>
      </c>
      <c r="L41" s="215"/>
      <c r="M41" s="215"/>
    </row>
    <row r="42" spans="1:19" x14ac:dyDescent="0.2">
      <c r="A42" s="141"/>
      <c r="B42" s="30"/>
      <c r="C42" s="30"/>
      <c r="D42" s="30"/>
      <c r="E42" s="30"/>
      <c r="F42" s="30"/>
      <c r="H42" s="226" t="s">
        <v>134</v>
      </c>
      <c r="I42" s="216"/>
      <c r="J42" s="216"/>
      <c r="K42" s="227"/>
      <c r="L42" s="216"/>
      <c r="M42" s="216"/>
    </row>
    <row r="43" spans="1:19" x14ac:dyDescent="0.2">
      <c r="A43" s="39" t="s">
        <v>242</v>
      </c>
      <c r="B43" s="39"/>
      <c r="C43" s="123"/>
      <c r="D43" s="40">
        <f>D44</f>
        <v>3</v>
      </c>
      <c r="E43" s="41"/>
      <c r="F43" s="38"/>
      <c r="H43" s="217" t="s">
        <v>133</v>
      </c>
      <c r="I43" s="125" t="s">
        <v>136</v>
      </c>
      <c r="J43" s="220"/>
      <c r="K43" s="218"/>
      <c r="L43" s="218"/>
      <c r="M43" s="218"/>
    </row>
    <row r="44" spans="1:19" x14ac:dyDescent="0.2">
      <c r="A44" s="243" t="s">
        <v>232</v>
      </c>
      <c r="B44" s="243"/>
      <c r="C44" s="124"/>
      <c r="D44" s="74">
        <v>3</v>
      </c>
      <c r="E44" s="74"/>
      <c r="F44" s="74"/>
      <c r="H44" s="14"/>
      <c r="I44" s="14"/>
      <c r="J44" s="126"/>
      <c r="K44" s="44"/>
      <c r="L44" s="44"/>
      <c r="M44" s="44"/>
    </row>
    <row r="45" spans="1:19" x14ac:dyDescent="0.2">
      <c r="A45" s="37"/>
      <c r="B45" s="37"/>
      <c r="C45" s="121"/>
      <c r="D45" s="38"/>
      <c r="E45" s="38"/>
      <c r="F45" s="38"/>
      <c r="H45" s="14"/>
      <c r="I45" s="14"/>
      <c r="J45" s="126"/>
      <c r="K45" s="44"/>
      <c r="L45" s="44"/>
      <c r="M45" s="44"/>
    </row>
    <row r="46" spans="1:19" ht="15" customHeight="1" x14ac:dyDescent="0.2">
      <c r="A46" s="39" t="s">
        <v>12</v>
      </c>
      <c r="B46" s="39"/>
      <c r="C46" s="123"/>
      <c r="D46" s="40">
        <f>D47+D48</f>
        <v>2</v>
      </c>
      <c r="E46" s="41"/>
      <c r="F46" s="38"/>
      <c r="H46" s="14"/>
      <c r="I46" s="14"/>
      <c r="J46" s="126"/>
      <c r="K46" s="44"/>
      <c r="L46" s="44"/>
      <c r="M46" s="44"/>
    </row>
    <row r="47" spans="1:19" x14ac:dyDescent="0.2">
      <c r="A47" s="71" t="s">
        <v>108</v>
      </c>
      <c r="B47" s="71" t="s">
        <v>143</v>
      </c>
      <c r="C47" s="71"/>
      <c r="D47" s="75">
        <v>1</v>
      </c>
      <c r="E47" s="75"/>
      <c r="F47" s="75"/>
      <c r="H47" s="14"/>
      <c r="I47" s="14"/>
      <c r="J47" s="126"/>
      <c r="K47" s="44"/>
      <c r="L47" s="44"/>
      <c r="M47" s="44"/>
    </row>
    <row r="48" spans="1:19" x14ac:dyDescent="0.2">
      <c r="A48" s="71" t="s">
        <v>108</v>
      </c>
      <c r="B48" s="71" t="s">
        <v>143</v>
      </c>
      <c r="C48" s="71"/>
      <c r="D48" s="75">
        <v>1</v>
      </c>
      <c r="E48" s="75"/>
      <c r="F48" s="75"/>
      <c r="H48" s="14"/>
      <c r="I48" s="14"/>
      <c r="J48" s="126"/>
      <c r="K48" s="44"/>
      <c r="L48" s="44"/>
      <c r="M48" s="44"/>
    </row>
    <row r="49" spans="1:15" x14ac:dyDescent="0.2">
      <c r="C49" s="3"/>
      <c r="H49" s="14"/>
      <c r="I49" s="14"/>
      <c r="J49" s="126"/>
      <c r="K49" s="44"/>
      <c r="L49" s="44"/>
      <c r="M49" s="44"/>
    </row>
    <row r="50" spans="1:15" ht="15" x14ac:dyDescent="0.25">
      <c r="A50" s="20" t="s">
        <v>15</v>
      </c>
      <c r="B50" s="24" t="s">
        <v>18</v>
      </c>
      <c r="C50" s="3"/>
      <c r="D50" s="3"/>
      <c r="E50" s="3"/>
      <c r="F50" s="3"/>
      <c r="H50" s="154"/>
      <c r="I50" s="154"/>
      <c r="J50" s="154"/>
      <c r="K50" s="154"/>
      <c r="L50" s="154"/>
      <c r="M50" s="154"/>
    </row>
    <row r="51" spans="1:15" ht="15.75" x14ac:dyDescent="0.25">
      <c r="A51" s="63" t="s">
        <v>16</v>
      </c>
      <c r="B51" s="23" t="s">
        <v>17</v>
      </c>
      <c r="C51" s="27"/>
      <c r="D51" s="42"/>
      <c r="E51" s="42"/>
      <c r="F51" s="28"/>
      <c r="H51" s="155"/>
      <c r="I51" s="155"/>
      <c r="J51" s="155"/>
      <c r="K51" s="155"/>
      <c r="L51" s="155"/>
      <c r="M51" s="155"/>
    </row>
    <row r="52" spans="1:15" ht="15" x14ac:dyDescent="0.25">
      <c r="A52" s="25" t="s">
        <v>142</v>
      </c>
      <c r="B52" s="25"/>
      <c r="C52" s="3"/>
      <c r="D52" s="3"/>
      <c r="E52" s="3"/>
      <c r="F52" s="3"/>
      <c r="G52" s="197"/>
      <c r="H52" s="241" t="s">
        <v>3</v>
      </c>
      <c r="I52" s="241"/>
      <c r="J52" s="241"/>
      <c r="K52" s="241"/>
      <c r="L52" s="241"/>
      <c r="M52" s="241"/>
    </row>
    <row r="53" spans="1:15" s="30" customFormat="1" ht="12.75" customHeight="1" x14ac:dyDescent="0.25">
      <c r="A53" s="240" t="str">
        <f>A1</f>
        <v>Bachelor of Science in Mathematics (Fall 2015)</v>
      </c>
      <c r="B53" s="240"/>
      <c r="C53" s="240"/>
      <c r="D53" s="240"/>
      <c r="E53" s="240"/>
      <c r="F53" s="240"/>
      <c r="G53" s="240"/>
      <c r="H53" s="240"/>
      <c r="I53" s="240"/>
      <c r="J53" s="240"/>
      <c r="K53" s="240"/>
      <c r="L53" s="240"/>
      <c r="M53" s="240"/>
      <c r="N53" s="28"/>
      <c r="O53" s="29"/>
    </row>
    <row r="54" spans="1:15" s="30" customFormat="1" ht="13.5" customHeight="1" x14ac:dyDescent="0.25">
      <c r="A54" s="145" t="s">
        <v>0</v>
      </c>
      <c r="B54" s="147"/>
      <c r="C54" s="240" t="s">
        <v>177</v>
      </c>
      <c r="D54" s="240"/>
      <c r="E54" s="240"/>
      <c r="F54" s="240"/>
      <c r="G54" s="240"/>
      <c r="H54" s="240"/>
      <c r="I54" s="240"/>
      <c r="J54" s="143"/>
      <c r="K54" s="143"/>
      <c r="L54" s="143"/>
      <c r="M54" s="143"/>
      <c r="N54" s="28"/>
      <c r="O54" s="29"/>
    </row>
    <row r="55" spans="1:15" ht="15.75" x14ac:dyDescent="0.25">
      <c r="A55" s="146" t="s">
        <v>170</v>
      </c>
      <c r="B55" s="144"/>
      <c r="C55" s="143"/>
      <c r="D55" s="143"/>
      <c r="E55" s="143"/>
      <c r="F55" s="143"/>
      <c r="G55" s="198"/>
      <c r="H55" s="210" t="s">
        <v>233</v>
      </c>
      <c r="I55" s="187"/>
      <c r="J55" s="113"/>
      <c r="K55" s="113"/>
      <c r="L55" s="113"/>
      <c r="M55" s="113"/>
      <c r="N55" s="10"/>
    </row>
    <row r="56" spans="1:15" ht="15.75" x14ac:dyDescent="0.25">
      <c r="A56" s="113"/>
      <c r="B56" s="113"/>
      <c r="C56" s="113"/>
      <c r="D56" s="113"/>
      <c r="E56" s="113"/>
      <c r="F56" s="113"/>
      <c r="G56" s="188"/>
      <c r="H56" s="210" t="s">
        <v>235</v>
      </c>
      <c r="I56" s="148"/>
      <c r="J56" s="148"/>
      <c r="K56" s="148"/>
      <c r="L56" s="148"/>
      <c r="M56" s="148"/>
      <c r="N56" s="13"/>
    </row>
    <row r="57" spans="1:15" x14ac:dyDescent="0.2">
      <c r="A57" s="8" t="s">
        <v>161</v>
      </c>
      <c r="B57" s="9"/>
      <c r="C57" s="60" t="s">
        <v>34</v>
      </c>
      <c r="D57" s="96" t="s">
        <v>14</v>
      </c>
      <c r="E57" s="96" t="s">
        <v>13</v>
      </c>
      <c r="F57" s="96" t="s">
        <v>2</v>
      </c>
      <c r="G57" s="188"/>
      <c r="H57" s="8" t="s">
        <v>162</v>
      </c>
      <c r="I57" s="8"/>
      <c r="J57" s="60" t="s">
        <v>34</v>
      </c>
      <c r="K57" s="96" t="s">
        <v>14</v>
      </c>
      <c r="L57" s="96" t="s">
        <v>13</v>
      </c>
      <c r="M57" s="96" t="s">
        <v>2</v>
      </c>
      <c r="N57" s="1"/>
    </row>
    <row r="58" spans="1:15" x14ac:dyDescent="0.2">
      <c r="A58" s="54" t="s">
        <v>195</v>
      </c>
      <c r="B58" s="118" t="s">
        <v>197</v>
      </c>
      <c r="C58" s="12"/>
      <c r="D58" s="46">
        <v>3</v>
      </c>
      <c r="E58" s="11"/>
      <c r="F58" s="11"/>
      <c r="G58" s="188" t="str">
        <f>IF(OR(F58="A",F58 ="B",F58="C",F58="D"),D58," ")</f>
        <v xml:space="preserve"> </v>
      </c>
      <c r="H58" s="54" t="s">
        <v>198</v>
      </c>
      <c r="I58" s="54" t="s">
        <v>201</v>
      </c>
      <c r="J58" s="56"/>
      <c r="K58" s="46">
        <v>3</v>
      </c>
      <c r="L58" s="46"/>
      <c r="M58" s="11"/>
      <c r="N58" s="188" t="str">
        <f t="shared" ref="N58:N62" si="0">IF(OR(M58="A",M58 ="B",M58="C",M58="D"),K58," ")</f>
        <v xml:space="preserve"> </v>
      </c>
    </row>
    <row r="59" spans="1:15" x14ac:dyDescent="0.2">
      <c r="A59" s="52" t="s">
        <v>196</v>
      </c>
      <c r="B59" s="156" t="s">
        <v>200</v>
      </c>
      <c r="C59" s="12"/>
      <c r="D59" s="46">
        <v>3</v>
      </c>
      <c r="E59" s="11"/>
      <c r="F59" s="11"/>
      <c r="G59" s="188" t="str">
        <f t="shared" ref="G59:G62" si="1">IF(OR(F59="A",F59 ="B",F59="C",F59="D"),D59," ")</f>
        <v xml:space="preserve"> </v>
      </c>
      <c r="H59" s="54" t="s">
        <v>23</v>
      </c>
      <c r="I59" s="157" t="s">
        <v>247</v>
      </c>
      <c r="J59" s="56"/>
      <c r="K59" s="46">
        <v>3</v>
      </c>
      <c r="L59" s="46"/>
      <c r="M59" s="11"/>
      <c r="N59" s="188" t="str">
        <f t="shared" si="0"/>
        <v xml:space="preserve"> </v>
      </c>
    </row>
    <row r="60" spans="1:15" x14ac:dyDescent="0.2">
      <c r="A60" s="53" t="s">
        <v>140</v>
      </c>
      <c r="B60" s="53" t="s">
        <v>24</v>
      </c>
      <c r="C60" s="56" t="s">
        <v>117</v>
      </c>
      <c r="D60" s="46">
        <v>2</v>
      </c>
      <c r="E60" s="11"/>
      <c r="F60" s="11"/>
      <c r="G60" s="188" t="str">
        <f t="shared" si="1"/>
        <v xml:space="preserve"> </v>
      </c>
      <c r="H60" s="52" t="s">
        <v>107</v>
      </c>
      <c r="I60" s="52" t="s">
        <v>137</v>
      </c>
      <c r="J60" s="70" t="s">
        <v>35</v>
      </c>
      <c r="K60" s="22">
        <v>4</v>
      </c>
      <c r="L60" s="11"/>
      <c r="M60" s="11"/>
      <c r="N60" s="188" t="str">
        <f>IF(OR(M60="A",M60 ="B",M60="C"),K60," ")</f>
        <v xml:space="preserve"> </v>
      </c>
    </row>
    <row r="61" spans="1:15" ht="13.5" customHeight="1" x14ac:dyDescent="0.2">
      <c r="A61" s="54" t="s">
        <v>35</v>
      </c>
      <c r="B61" s="54" t="s">
        <v>100</v>
      </c>
      <c r="C61" s="70" t="s">
        <v>101</v>
      </c>
      <c r="D61" s="69" t="s">
        <v>241</v>
      </c>
      <c r="E61" s="46"/>
      <c r="F61" s="11"/>
      <c r="G61" s="188"/>
      <c r="H61" s="54" t="s">
        <v>20</v>
      </c>
      <c r="I61" s="54" t="s">
        <v>21</v>
      </c>
      <c r="J61" s="12"/>
      <c r="K61" s="46">
        <v>3</v>
      </c>
      <c r="L61" s="46"/>
      <c r="M61" s="11"/>
      <c r="N61" s="188" t="str">
        <f t="shared" si="0"/>
        <v xml:space="preserve"> </v>
      </c>
      <c r="O61" s="3"/>
    </row>
    <row r="62" spans="1:15" x14ac:dyDescent="0.2">
      <c r="A62" s="54" t="s">
        <v>23</v>
      </c>
      <c r="B62" s="157" t="s">
        <v>247</v>
      </c>
      <c r="C62" s="12"/>
      <c r="D62" s="47">
        <v>3</v>
      </c>
      <c r="E62" s="11"/>
      <c r="F62" s="11"/>
      <c r="G62" s="188" t="str">
        <f t="shared" si="1"/>
        <v xml:space="preserve"> </v>
      </c>
      <c r="H62" s="9" t="s">
        <v>120</v>
      </c>
      <c r="I62" s="9"/>
      <c r="J62" s="12"/>
      <c r="K62" s="22">
        <v>3</v>
      </c>
      <c r="L62" s="46"/>
      <c r="M62" s="11"/>
      <c r="N62" s="188" t="str">
        <f t="shared" si="0"/>
        <v xml:space="preserve"> </v>
      </c>
    </row>
    <row r="63" spans="1:15" x14ac:dyDescent="0.2">
      <c r="A63" s="90"/>
      <c r="B63" s="88"/>
      <c r="C63" s="89"/>
      <c r="D63" s="97"/>
      <c r="E63" s="98"/>
      <c r="F63" s="81"/>
      <c r="G63" s="188" t="str">
        <f>IF(OR(F61="A",F61 ="B",F61="C"),D61," ")</f>
        <v xml:space="preserve"> </v>
      </c>
      <c r="K63" s="21">
        <f>SUM(K58:K62)</f>
        <v>16</v>
      </c>
      <c r="L63" s="1"/>
      <c r="M63" s="2"/>
      <c r="N63" s="188" t="str">
        <f>IF(OR(M61="A",M61 ="B",M61="C",M61="D"),K61," ")</f>
        <v xml:space="preserve"> </v>
      </c>
    </row>
    <row r="64" spans="1:15" x14ac:dyDescent="0.2">
      <c r="A64" s="17"/>
      <c r="B64" s="17"/>
      <c r="D64" s="1"/>
      <c r="E64" s="1"/>
      <c r="F64" s="1"/>
      <c r="G64" s="188" t="str">
        <f>IF(OR(F62="A",F62 ="B",F62="C"),D62," ")</f>
        <v xml:space="preserve"> </v>
      </c>
      <c r="N64" s="188" t="str">
        <f>IF(OR(M62="A",M62 ="B",M62="C",M62="D"),K62," ")</f>
        <v xml:space="preserve"> </v>
      </c>
      <c r="O64" s="16"/>
    </row>
    <row r="65" spans="1:17" ht="12" customHeight="1" x14ac:dyDescent="0.2">
      <c r="A65" s="8" t="s">
        <v>163</v>
      </c>
      <c r="B65" s="9"/>
      <c r="C65" s="59"/>
      <c r="D65" s="18"/>
      <c r="E65" s="18"/>
      <c r="F65" s="18"/>
      <c r="G65" s="188"/>
      <c r="H65" s="8" t="s">
        <v>164</v>
      </c>
      <c r="I65" s="9"/>
      <c r="J65" s="59"/>
      <c r="K65" s="18"/>
      <c r="L65" s="18"/>
      <c r="M65" s="18"/>
      <c r="N65" s="188" t="str">
        <f>IF(OR(M63="A",M63 ="B",M63="C",M63="D"),K63," ")</f>
        <v xml:space="preserve"> </v>
      </c>
    </row>
    <row r="66" spans="1:17" ht="12" customHeight="1" x14ac:dyDescent="0.2">
      <c r="A66" s="52" t="s">
        <v>109</v>
      </c>
      <c r="B66" s="52" t="s">
        <v>138</v>
      </c>
      <c r="C66" s="70" t="s">
        <v>107</v>
      </c>
      <c r="D66" s="46">
        <v>4</v>
      </c>
      <c r="E66" s="46"/>
      <c r="F66" s="11"/>
      <c r="G66" s="188" t="str">
        <f t="shared" ref="G66:G67" si="2">IF(OR(F66="A",F66 ="B",F66="C"),D66," ")</f>
        <v xml:space="preserve"> </v>
      </c>
      <c r="H66" s="72" t="s">
        <v>115</v>
      </c>
      <c r="I66" s="99" t="s">
        <v>131</v>
      </c>
      <c r="J66" s="186" t="s">
        <v>107</v>
      </c>
      <c r="K66" s="46">
        <v>3</v>
      </c>
      <c r="L66" s="46"/>
      <c r="M66" s="11"/>
      <c r="N66" s="188" t="str">
        <f t="shared" ref="N66:N67" si="3">IF(OR(M66="A",M66 ="B",M66="C"),K66," ")</f>
        <v xml:space="preserve"> </v>
      </c>
    </row>
    <row r="67" spans="1:17" ht="12" customHeight="1" x14ac:dyDescent="0.2">
      <c r="A67" s="52" t="s">
        <v>110</v>
      </c>
      <c r="B67" s="52" t="s">
        <v>111</v>
      </c>
      <c r="C67" s="70" t="s">
        <v>107</v>
      </c>
      <c r="D67" s="47">
        <v>3</v>
      </c>
      <c r="E67" s="46"/>
      <c r="F67" s="11"/>
      <c r="G67" s="188" t="str">
        <f t="shared" si="2"/>
        <v xml:space="preserve"> </v>
      </c>
      <c r="H67" s="52" t="s">
        <v>118</v>
      </c>
      <c r="I67" s="25" t="s">
        <v>119</v>
      </c>
      <c r="J67" s="70" t="s">
        <v>110</v>
      </c>
      <c r="K67" s="46">
        <v>4</v>
      </c>
      <c r="L67" s="46"/>
      <c r="M67" s="11"/>
      <c r="N67" s="188" t="str">
        <f t="shared" si="3"/>
        <v xml:space="preserve"> </v>
      </c>
    </row>
    <row r="68" spans="1:17" ht="10.5" customHeight="1" x14ac:dyDescent="0.2">
      <c r="A68" s="54" t="s">
        <v>22</v>
      </c>
      <c r="B68" s="54" t="s">
        <v>231</v>
      </c>
      <c r="C68" s="70" t="s">
        <v>35</v>
      </c>
      <c r="D68" s="80" t="s">
        <v>236</v>
      </c>
      <c r="E68" s="80"/>
      <c r="F68" s="80"/>
      <c r="G68" s="188" t="str">
        <f t="shared" ref="G68:G69" si="4">IF(OR(F68="A",F68 ="B",F68="C",F68="D"),D68," ")</f>
        <v xml:space="preserve"> </v>
      </c>
      <c r="H68" s="53" t="s">
        <v>145</v>
      </c>
      <c r="I68" s="53" t="s">
        <v>150</v>
      </c>
      <c r="J68" s="12"/>
      <c r="K68" s="46">
        <v>3</v>
      </c>
      <c r="L68" s="46"/>
      <c r="M68" s="11"/>
      <c r="N68" s="188" t="str">
        <f t="shared" ref="N68:N70" si="5">IF(OR(M68="A",M68 ="B",M68="C",M68="D"),K68," ")</f>
        <v xml:space="preserve"> </v>
      </c>
    </row>
    <row r="69" spans="1:17" ht="10.5" customHeight="1" x14ac:dyDescent="0.2">
      <c r="A69" s="54" t="s">
        <v>195</v>
      </c>
      <c r="B69" s="54" t="s">
        <v>199</v>
      </c>
      <c r="C69" s="70" t="s">
        <v>19</v>
      </c>
      <c r="D69" s="80">
        <v>3</v>
      </c>
      <c r="E69" s="80"/>
      <c r="F69" s="80"/>
      <c r="G69" s="188" t="str">
        <f t="shared" si="4"/>
        <v xml:space="preserve"> </v>
      </c>
      <c r="H69" s="54" t="s">
        <v>20</v>
      </c>
      <c r="I69" s="54" t="s">
        <v>21</v>
      </c>
      <c r="J69" s="12"/>
      <c r="K69" s="47">
        <v>3</v>
      </c>
      <c r="L69" s="46"/>
      <c r="M69" s="11"/>
      <c r="N69" s="188" t="str">
        <f t="shared" si="5"/>
        <v xml:space="preserve"> </v>
      </c>
    </row>
    <row r="70" spans="1:17" ht="11.25" customHeight="1" x14ac:dyDescent="0.2">
      <c r="A70" s="52" t="s">
        <v>237</v>
      </c>
      <c r="B70" s="52" t="s">
        <v>238</v>
      </c>
      <c r="C70" s="70" t="s">
        <v>107</v>
      </c>
      <c r="D70" s="80">
        <v>1</v>
      </c>
      <c r="E70" s="80"/>
      <c r="F70" s="80"/>
      <c r="G70" s="188" t="str">
        <f>IF(OR(F70="A",F70 ="B",F70="C"),D70," ")</f>
        <v xml:space="preserve"> </v>
      </c>
      <c r="H70" s="54" t="s">
        <v>22</v>
      </c>
      <c r="I70" s="54" t="s">
        <v>231</v>
      </c>
      <c r="J70" s="85" t="s">
        <v>246</v>
      </c>
      <c r="K70" s="46">
        <v>4</v>
      </c>
      <c r="L70" s="46"/>
      <c r="M70" s="46"/>
      <c r="N70" s="188" t="str">
        <f t="shared" si="5"/>
        <v xml:space="preserve"> </v>
      </c>
      <c r="O70" s="16"/>
    </row>
    <row r="71" spans="1:17" ht="12" customHeight="1" x14ac:dyDescent="0.2">
      <c r="D71" s="21" t="s">
        <v>239</v>
      </c>
      <c r="E71" s="3"/>
      <c r="F71" s="3"/>
      <c r="G71" s="188" t="str">
        <f>IF(OR(F69="A",F69 ="B",F69="C",F69="D"),D69," ")</f>
        <v xml:space="preserve"> </v>
      </c>
      <c r="H71" s="19"/>
      <c r="I71" s="19"/>
      <c r="J71" s="3"/>
      <c r="K71" s="200">
        <f>SUM(K66:K70)</f>
        <v>17</v>
      </c>
      <c r="L71" s="19"/>
      <c r="M71" s="3"/>
      <c r="N71" s="188"/>
    </row>
    <row r="72" spans="1:17" ht="12" customHeight="1" x14ac:dyDescent="0.2">
      <c r="D72" s="3"/>
      <c r="G72" s="188" t="str">
        <f>IF(OR(F70="A",F70 ="B",F70="C"),D70," ")</f>
        <v xml:space="preserve"> </v>
      </c>
      <c r="I72" s="19"/>
      <c r="K72" s="3"/>
      <c r="L72" s="1"/>
      <c r="M72" s="1"/>
      <c r="N72" s="188"/>
      <c r="Q72" s="2"/>
    </row>
    <row r="73" spans="1:17" ht="12" customHeight="1" x14ac:dyDescent="0.2">
      <c r="G73" s="189"/>
      <c r="I73" s="19"/>
      <c r="J73" s="3"/>
      <c r="K73" s="1"/>
      <c r="L73" s="1"/>
      <c r="M73" s="1"/>
      <c r="N73" s="188"/>
    </row>
    <row r="74" spans="1:17" ht="12" customHeight="1" x14ac:dyDescent="0.2">
      <c r="A74" s="8" t="s">
        <v>165</v>
      </c>
      <c r="B74" s="9"/>
      <c r="C74" s="22"/>
      <c r="G74" s="189"/>
      <c r="H74" s="8" t="s">
        <v>166</v>
      </c>
      <c r="I74" s="9"/>
      <c r="K74" s="18"/>
      <c r="L74" s="18"/>
      <c r="M74" s="18"/>
      <c r="N74" s="188"/>
      <c r="O74" s="1"/>
      <c r="P74" s="2"/>
    </row>
    <row r="75" spans="1:17" ht="12" customHeight="1" x14ac:dyDescent="0.2">
      <c r="A75" s="52" t="s">
        <v>139</v>
      </c>
      <c r="B75" s="52" t="s">
        <v>116</v>
      </c>
      <c r="C75" s="186" t="s">
        <v>107</v>
      </c>
      <c r="D75" s="201">
        <v>3</v>
      </c>
      <c r="E75" s="46"/>
      <c r="F75" s="11"/>
      <c r="G75" s="188" t="str">
        <f t="shared" ref="G75:G78" si="6">IF(OR(F75="A",F75 ="B",F75="C"),D75," ")</f>
        <v xml:space="preserve"> </v>
      </c>
      <c r="H75" s="52" t="s">
        <v>112</v>
      </c>
      <c r="I75" s="52" t="s">
        <v>234</v>
      </c>
      <c r="J75" s="56" t="s">
        <v>141</v>
      </c>
      <c r="K75" s="22">
        <v>3</v>
      </c>
      <c r="L75" s="46"/>
      <c r="M75" s="11"/>
      <c r="N75" s="188" t="str">
        <f t="shared" ref="N75:N77" si="7">IF(OR(M75="A",M75 ="B",M75="C"),K75," ")</f>
        <v xml:space="preserve"> </v>
      </c>
      <c r="O75" s="1"/>
      <c r="P75" s="2"/>
    </row>
    <row r="76" spans="1:17" ht="12" customHeight="1" x14ac:dyDescent="0.2">
      <c r="A76" s="52" t="s">
        <v>244</v>
      </c>
      <c r="B76" s="52" t="s">
        <v>240</v>
      </c>
      <c r="C76" s="70" t="s">
        <v>110</v>
      </c>
      <c r="D76" s="46">
        <v>3</v>
      </c>
      <c r="E76" s="46"/>
      <c r="F76" s="11"/>
      <c r="G76" s="188" t="str">
        <f t="shared" si="6"/>
        <v xml:space="preserve"> </v>
      </c>
      <c r="H76" s="52" t="s">
        <v>129</v>
      </c>
      <c r="I76" s="52"/>
      <c r="J76" s="12" t="s">
        <v>146</v>
      </c>
      <c r="K76" s="46">
        <v>3</v>
      </c>
      <c r="L76" s="46"/>
      <c r="M76" s="11"/>
      <c r="N76" s="188" t="str">
        <f t="shared" si="7"/>
        <v xml:space="preserve"> </v>
      </c>
      <c r="O76" s="16"/>
    </row>
    <row r="77" spans="1:17" ht="12" customHeight="1" x14ac:dyDescent="0.2">
      <c r="A77" s="52" t="s">
        <v>129</v>
      </c>
      <c r="B77" s="52"/>
      <c r="C77" s="104" t="s">
        <v>130</v>
      </c>
      <c r="D77" s="46">
        <v>3</v>
      </c>
      <c r="E77" s="46"/>
      <c r="F77" s="11"/>
      <c r="G77" s="188" t="str">
        <f t="shared" si="6"/>
        <v xml:space="preserve"> </v>
      </c>
      <c r="H77" s="52" t="s">
        <v>129</v>
      </c>
      <c r="I77" s="52"/>
      <c r="J77" s="12" t="s">
        <v>146</v>
      </c>
      <c r="K77" s="83">
        <v>1</v>
      </c>
      <c r="L77" s="46"/>
      <c r="M77" s="11"/>
      <c r="N77" s="188" t="str">
        <f t="shared" si="7"/>
        <v xml:space="preserve"> </v>
      </c>
    </row>
    <row r="78" spans="1:17" x14ac:dyDescent="0.2">
      <c r="A78" s="52" t="s">
        <v>129</v>
      </c>
      <c r="B78" s="52"/>
      <c r="C78" s="12" t="s">
        <v>146</v>
      </c>
      <c r="D78" s="46">
        <v>3</v>
      </c>
      <c r="E78" s="83"/>
      <c r="F78" s="11"/>
      <c r="G78" s="188" t="str">
        <f t="shared" si="6"/>
        <v xml:space="preserve"> </v>
      </c>
      <c r="H78" s="9" t="s">
        <v>120</v>
      </c>
      <c r="I78" s="9"/>
      <c r="J78" s="91"/>
      <c r="K78" s="92">
        <v>3</v>
      </c>
      <c r="L78" s="46"/>
      <c r="M78" s="11"/>
      <c r="N78" s="188" t="str">
        <f t="shared" ref="N78:N80" si="8">IF(OR(M78="A",M78 ="B",M78="C",M78="D"),K78," ")</f>
        <v xml:space="preserve"> </v>
      </c>
    </row>
    <row r="79" spans="1:17" x14ac:dyDescent="0.2">
      <c r="A79" s="9" t="s">
        <v>120</v>
      </c>
      <c r="B79" s="9"/>
      <c r="C79" s="12"/>
      <c r="D79" s="46">
        <v>3</v>
      </c>
      <c r="E79" s="46"/>
      <c r="F79" s="11"/>
      <c r="G79" s="188" t="str">
        <f t="shared" ref="G79:G80" si="9">IF(OR(F79="A",F79 ="B",F79="C",F79="D"),D79," ")</f>
        <v xml:space="preserve"> </v>
      </c>
      <c r="H79" s="9" t="s">
        <v>120</v>
      </c>
      <c r="I79" s="9"/>
      <c r="J79" s="12"/>
      <c r="K79" s="46">
        <v>3</v>
      </c>
      <c r="L79" s="83"/>
      <c r="M79" s="11"/>
      <c r="N79" s="188" t="str">
        <f t="shared" si="8"/>
        <v xml:space="preserve"> </v>
      </c>
    </row>
    <row r="80" spans="1:17" x14ac:dyDescent="0.2">
      <c r="A80" s="9" t="s">
        <v>120</v>
      </c>
      <c r="B80" s="9"/>
      <c r="C80" s="12"/>
      <c r="D80" s="46">
        <v>3</v>
      </c>
      <c r="E80" s="46"/>
      <c r="F80" s="46"/>
      <c r="G80" s="188" t="str">
        <f t="shared" si="9"/>
        <v xml:space="preserve"> </v>
      </c>
      <c r="H80" s="9" t="s">
        <v>120</v>
      </c>
      <c r="I80" s="9"/>
      <c r="J80" s="12"/>
      <c r="K80" s="87">
        <v>3</v>
      </c>
      <c r="L80" s="9"/>
      <c r="M80" s="11"/>
      <c r="N80" s="188" t="str">
        <f t="shared" si="8"/>
        <v xml:space="preserve"> </v>
      </c>
    </row>
    <row r="81" spans="1:15" x14ac:dyDescent="0.2">
      <c r="B81" s="58"/>
      <c r="C81" s="58"/>
      <c r="D81" s="21">
        <f>SUM(D75:D80)-3</f>
        <v>15</v>
      </c>
      <c r="E81" s="3"/>
      <c r="F81" s="3"/>
      <c r="G81" s="188" t="str">
        <f t="shared" ref="G81:G82" si="10">IF(OR(F79="A",F79 ="B",F79="C"),D79," ")</f>
        <v xml:space="preserve"> </v>
      </c>
      <c r="K81" s="21">
        <f>SUM(K75:K80)</f>
        <v>16</v>
      </c>
      <c r="L81" s="3"/>
      <c r="M81" s="1"/>
      <c r="N81" s="188"/>
      <c r="O81" s="16"/>
    </row>
    <row r="82" spans="1:15" x14ac:dyDescent="0.2">
      <c r="B82" s="58"/>
      <c r="C82" s="58"/>
      <c r="D82" s="82"/>
      <c r="G82" s="188" t="str">
        <f t="shared" si="10"/>
        <v xml:space="preserve"> </v>
      </c>
      <c r="N82" s="188"/>
      <c r="O82" s="16"/>
    </row>
    <row r="83" spans="1:15" x14ac:dyDescent="0.2">
      <c r="A83" s="8" t="s">
        <v>167</v>
      </c>
      <c r="B83" s="9"/>
      <c r="C83" s="59"/>
      <c r="D83" s="59"/>
      <c r="E83" s="59"/>
      <c r="F83" s="59"/>
      <c r="G83" s="190"/>
      <c r="H83" s="8" t="s">
        <v>168</v>
      </c>
      <c r="I83" s="9"/>
      <c r="J83" s="59"/>
      <c r="K83" s="18"/>
      <c r="L83" s="18"/>
      <c r="M83" s="18"/>
      <c r="N83" s="191"/>
      <c r="O83" s="16"/>
    </row>
    <row r="84" spans="1:15" x14ac:dyDescent="0.2">
      <c r="A84" s="71" t="s">
        <v>108</v>
      </c>
      <c r="B84" s="52" t="s">
        <v>143</v>
      </c>
      <c r="C84" s="56" t="s">
        <v>144</v>
      </c>
      <c r="D84" s="86">
        <v>1</v>
      </c>
      <c r="E84" s="46"/>
      <c r="F84" s="11"/>
      <c r="G84" s="188" t="str">
        <f t="shared" ref="G84:G86" si="11">IF(OR(F84="A",F84 ="B",F84="C"),D84," ")</f>
        <v xml:space="preserve"> </v>
      </c>
      <c r="H84" s="71" t="s">
        <v>108</v>
      </c>
      <c r="I84" s="52" t="s">
        <v>143</v>
      </c>
      <c r="J84" s="56" t="s">
        <v>144</v>
      </c>
      <c r="K84" s="46">
        <v>1</v>
      </c>
      <c r="L84" s="46"/>
      <c r="M84" s="11"/>
      <c r="N84" s="188" t="str">
        <f t="shared" ref="N84:N85" si="12">IF(OR(M84="A",M84 ="B",M84="C"),K84," ")</f>
        <v xml:space="preserve"> </v>
      </c>
      <c r="O84" s="16"/>
    </row>
    <row r="85" spans="1:15" ht="15" customHeight="1" x14ac:dyDescent="0.2">
      <c r="A85" s="52" t="s">
        <v>113</v>
      </c>
      <c r="B85" s="52" t="s">
        <v>114</v>
      </c>
      <c r="C85" s="56" t="s">
        <v>141</v>
      </c>
      <c r="D85" s="46">
        <v>3</v>
      </c>
      <c r="E85" s="46"/>
      <c r="F85" s="11"/>
      <c r="G85" s="188" t="str">
        <f t="shared" si="11"/>
        <v xml:space="preserve"> </v>
      </c>
      <c r="H85" s="52" t="s">
        <v>129</v>
      </c>
      <c r="I85" s="52"/>
      <c r="J85" s="12" t="s">
        <v>146</v>
      </c>
      <c r="K85" s="46">
        <v>3</v>
      </c>
      <c r="L85" s="46"/>
      <c r="M85" s="11"/>
      <c r="N85" s="188" t="str">
        <f t="shared" si="12"/>
        <v xml:space="preserve"> </v>
      </c>
    </row>
    <row r="86" spans="1:15" ht="13.5" customHeight="1" x14ac:dyDescent="0.2">
      <c r="A86" s="52" t="s">
        <v>129</v>
      </c>
      <c r="B86" s="52"/>
      <c r="C86" s="12" t="s">
        <v>146</v>
      </c>
      <c r="D86" s="46">
        <v>3</v>
      </c>
      <c r="E86" s="46"/>
      <c r="F86" s="11"/>
      <c r="G86" s="188" t="str">
        <f t="shared" si="11"/>
        <v xml:space="preserve"> </v>
      </c>
      <c r="H86" s="9" t="s">
        <v>120</v>
      </c>
      <c r="I86" s="9"/>
      <c r="J86" s="12"/>
      <c r="K86" s="46">
        <v>3</v>
      </c>
      <c r="L86" s="46"/>
      <c r="M86" s="11"/>
      <c r="N86" s="188" t="str">
        <f t="shared" ref="N86:N88" si="13">IF(OR(M86="A",M86 ="B",M86="C",M86="D"),K86," ")</f>
        <v xml:space="preserve"> </v>
      </c>
    </row>
    <row r="87" spans="1:15" x14ac:dyDescent="0.2">
      <c r="A87" s="9" t="s">
        <v>120</v>
      </c>
      <c r="B87" s="9"/>
      <c r="C87" s="12"/>
      <c r="D87" s="46">
        <v>3</v>
      </c>
      <c r="E87" s="46"/>
      <c r="F87" s="11"/>
      <c r="G87" s="188" t="str">
        <f t="shared" ref="G87:G89" si="14">IF(OR(F87="A",F87 ="B",F87="C",F87="D"),D87," ")</f>
        <v xml:space="preserve"> </v>
      </c>
      <c r="H87" s="9" t="s">
        <v>120</v>
      </c>
      <c r="I87" s="9"/>
      <c r="J87" s="12"/>
      <c r="K87" s="95">
        <v>4</v>
      </c>
      <c r="L87" s="46"/>
      <c r="M87" s="11"/>
      <c r="N87" s="188" t="str">
        <f t="shared" si="13"/>
        <v xml:space="preserve"> </v>
      </c>
    </row>
    <row r="88" spans="1:15" x14ac:dyDescent="0.2">
      <c r="A88" s="9" t="s">
        <v>120</v>
      </c>
      <c r="B88" s="9"/>
      <c r="C88" s="199"/>
      <c r="D88" s="46">
        <v>3</v>
      </c>
      <c r="E88" s="46"/>
      <c r="F88" s="11"/>
      <c r="G88" s="188" t="str">
        <f t="shared" si="14"/>
        <v xml:space="preserve"> </v>
      </c>
      <c r="H88" s="9" t="s">
        <v>120</v>
      </c>
      <c r="I88" s="9"/>
      <c r="J88" s="12"/>
      <c r="K88" s="95">
        <v>3</v>
      </c>
      <c r="L88" s="46"/>
      <c r="M88" s="11"/>
      <c r="N88" s="188" t="str">
        <f t="shared" si="13"/>
        <v xml:space="preserve"> </v>
      </c>
    </row>
    <row r="89" spans="1:15" s="26" customFormat="1" ht="15.75" x14ac:dyDescent="0.25">
      <c r="A89" s="9" t="s">
        <v>120</v>
      </c>
      <c r="B89" s="9"/>
      <c r="C89" s="12"/>
      <c r="D89" s="46">
        <v>3</v>
      </c>
      <c r="E89" s="46"/>
      <c r="F89" s="11"/>
      <c r="G89" s="188" t="str">
        <f t="shared" si="14"/>
        <v xml:space="preserve"> </v>
      </c>
      <c r="H89" s="31"/>
      <c r="I89" s="31"/>
      <c r="J89" s="31"/>
      <c r="K89" s="84">
        <f>SUM(K84:K88)</f>
        <v>14</v>
      </c>
      <c r="L89" s="93"/>
      <c r="M89" s="94"/>
      <c r="N89" s="188" t="str">
        <f>IF(OR(M87="A",M87 ="B",M87="C",M87="D"),K87," ")</f>
        <v xml:space="preserve"> </v>
      </c>
    </row>
    <row r="90" spans="1:15" s="30" customFormat="1" x14ac:dyDescent="0.2">
      <c r="A90" s="3"/>
      <c r="B90" s="3"/>
      <c r="C90" s="3"/>
      <c r="D90" s="21">
        <f>SUM(D84:D89)</f>
        <v>16</v>
      </c>
      <c r="E90" s="3"/>
      <c r="F90" s="1"/>
      <c r="G90" s="188" t="str">
        <f t="shared" ref="G90:G91" si="15">IF(OR(F88="A",F88 ="B",F88="C"),D88," ")</f>
        <v xml:space="preserve"> </v>
      </c>
      <c r="H90" s="31"/>
      <c r="I90" s="31"/>
      <c r="J90" s="230" t="s">
        <v>290</v>
      </c>
      <c r="K90" s="231">
        <v>120</v>
      </c>
      <c r="L90" s="31"/>
      <c r="M90" s="31"/>
      <c r="N90" s="188" t="str">
        <f>IF(OR(M88="A",M88 ="B",M88="C",M88="D"),K88," ")</f>
        <v xml:space="preserve"> </v>
      </c>
      <c r="O90" s="29"/>
    </row>
    <row r="91" spans="1:15" s="30" customFormat="1" ht="12.75" x14ac:dyDescent="0.2">
      <c r="A91" s="20" t="s">
        <v>15</v>
      </c>
      <c r="B91" s="24" t="s">
        <v>18</v>
      </c>
      <c r="C91" s="3"/>
      <c r="D91" s="1"/>
      <c r="E91" s="78"/>
      <c r="F91" s="78"/>
      <c r="G91" s="188" t="str">
        <f t="shared" si="15"/>
        <v xml:space="preserve"> </v>
      </c>
      <c r="H91" s="15"/>
      <c r="I91" s="19"/>
      <c r="J91" s="31"/>
      <c r="K91" s="31"/>
      <c r="L91" s="31"/>
      <c r="M91" s="1"/>
      <c r="N91" s="28"/>
      <c r="O91" s="29"/>
    </row>
    <row r="92" spans="1:15" ht="15" x14ac:dyDescent="0.25">
      <c r="A92" s="63" t="s">
        <v>16</v>
      </c>
      <c r="B92" s="23" t="s">
        <v>17</v>
      </c>
      <c r="D92" s="15"/>
      <c r="E92" s="149"/>
      <c r="F92" s="149"/>
      <c r="H92" s="149"/>
      <c r="I92" s="149"/>
      <c r="J92" s="31"/>
      <c r="K92" s="31"/>
      <c r="L92" s="31"/>
    </row>
    <row r="93" spans="1:15" ht="15" x14ac:dyDescent="0.25">
      <c r="A93" s="25" t="s">
        <v>142</v>
      </c>
      <c r="B93" s="25"/>
      <c r="C93" s="242" t="s">
        <v>3</v>
      </c>
      <c r="D93" s="242"/>
      <c r="E93" s="242"/>
      <c r="F93" s="242"/>
      <c r="G93" s="242"/>
      <c r="H93" s="242"/>
      <c r="I93" s="242"/>
      <c r="J93" s="242"/>
      <c r="K93" s="242"/>
      <c r="L93" s="242"/>
      <c r="M93" s="242"/>
    </row>
    <row r="94" spans="1:15" ht="12.75" x14ac:dyDescent="0.2">
      <c r="A94" s="30"/>
      <c r="B94" s="79"/>
      <c r="C94" s="79"/>
      <c r="D94" s="79"/>
    </row>
  </sheetData>
  <mergeCells count="10">
    <mergeCell ref="A53:M53"/>
    <mergeCell ref="H52:M52"/>
    <mergeCell ref="C54:I54"/>
    <mergeCell ref="C93:M93"/>
    <mergeCell ref="A44:B44"/>
    <mergeCell ref="A1:M1"/>
    <mergeCell ref="K4:M4"/>
    <mergeCell ref="D3:G3"/>
    <mergeCell ref="K3:M3"/>
    <mergeCell ref="D4:G4"/>
  </mergeCells>
  <conditionalFormatting sqref="M83 F13">
    <cfRule type="cellIs" dxfId="22" priority="107" operator="between">
      <formula>"F"</formula>
      <formula>"F"</formula>
    </cfRule>
  </conditionalFormatting>
  <conditionalFormatting sqref="M74 F58 F63 F21 F24">
    <cfRule type="cellIs" dxfId="21" priority="106" operator="between">
      <formula>"D"</formula>
      <formula>"F"</formula>
    </cfRule>
  </conditionalFormatting>
  <conditionalFormatting sqref="F12">
    <cfRule type="cellIs" dxfId="20" priority="105" operator="between">
      <formula>"F"</formula>
      <formula>"F"</formula>
    </cfRule>
  </conditionalFormatting>
  <conditionalFormatting sqref="M89:M90">
    <cfRule type="cellIs" dxfId="19" priority="95" operator="between">
      <formula>"F"</formula>
      <formula>"F"</formula>
    </cfRule>
  </conditionalFormatting>
  <conditionalFormatting sqref="F27:F28">
    <cfRule type="cellIs" dxfId="18" priority="55" operator="between">
      <formula>"D"</formula>
      <formula>"F"</formula>
    </cfRule>
  </conditionalFormatting>
  <conditionalFormatting sqref="F23">
    <cfRule type="cellIs" dxfId="17" priority="56" operator="between">
      <formula>"D"</formula>
      <formula>"F"</formula>
    </cfRule>
  </conditionalFormatting>
  <conditionalFormatting sqref="F30">
    <cfRule type="cellIs" dxfId="16" priority="54" operator="between">
      <formula>"F"</formula>
      <formula>"F"</formula>
    </cfRule>
  </conditionalFormatting>
  <conditionalFormatting sqref="F29:F31">
    <cfRule type="cellIs" dxfId="15" priority="53" operator="between">
      <formula>"D"</formula>
      <formula>"F"</formula>
    </cfRule>
  </conditionalFormatting>
  <conditionalFormatting sqref="F47">
    <cfRule type="cellIs" dxfId="14" priority="52" operator="between">
      <formula>"F"</formula>
      <formula>"F"</formula>
    </cfRule>
  </conditionalFormatting>
  <conditionalFormatting sqref="F48">
    <cfRule type="cellIs" dxfId="13" priority="51" operator="between">
      <formula>"F"</formula>
      <formula>"F"</formula>
    </cfRule>
  </conditionalFormatting>
  <conditionalFormatting sqref="F84:F88">
    <cfRule type="cellIs" dxfId="12" priority="8" operator="between">
      <formula>"D"</formula>
      <formula>"F"</formula>
    </cfRule>
  </conditionalFormatting>
  <conditionalFormatting sqref="M75:M80">
    <cfRule type="cellIs" dxfId="11" priority="6" operator="between">
      <formula>"D"</formula>
      <formula>"F"</formula>
    </cfRule>
  </conditionalFormatting>
  <conditionalFormatting sqref="F19">
    <cfRule type="cellIs" dxfId="10" priority="13" operator="between">
      <formula>"D"</formula>
      <formula>"F"</formula>
    </cfRule>
  </conditionalFormatting>
  <conditionalFormatting sqref="F20">
    <cfRule type="cellIs" dxfId="9" priority="12" operator="between">
      <formula>"D"</formula>
      <formula>"F"</formula>
    </cfRule>
  </conditionalFormatting>
  <conditionalFormatting sqref="F59:F62">
    <cfRule type="cellIs" dxfId="8" priority="11" operator="between">
      <formula>"D"</formula>
      <formula>"F"</formula>
    </cfRule>
  </conditionalFormatting>
  <conditionalFormatting sqref="F66:F70">
    <cfRule type="cellIs" dxfId="7" priority="10" operator="between">
      <formula>"D"</formula>
      <formula>"F"</formula>
    </cfRule>
  </conditionalFormatting>
  <conditionalFormatting sqref="F75:F79">
    <cfRule type="cellIs" dxfId="6" priority="9" operator="between">
      <formula>"D"</formula>
      <formula>"F"</formula>
    </cfRule>
  </conditionalFormatting>
  <conditionalFormatting sqref="M84:M88">
    <cfRule type="cellIs" dxfId="5" priority="7" operator="between">
      <formula>"D"</formula>
      <formula>"F"</formula>
    </cfRule>
  </conditionalFormatting>
  <conditionalFormatting sqref="M66:M69">
    <cfRule type="cellIs" dxfId="4" priority="5" operator="between">
      <formula>"D"</formula>
      <formula>"F"</formula>
    </cfRule>
  </conditionalFormatting>
  <conditionalFormatting sqref="M58:M62">
    <cfRule type="cellIs" dxfId="3" priority="4" operator="between">
      <formula>"D"</formula>
      <formula>"F"</formula>
    </cfRule>
  </conditionalFormatting>
  <conditionalFormatting sqref="F89">
    <cfRule type="cellIs" dxfId="2" priority="3" operator="between">
      <formula>"D"</formula>
      <formula>"F"</formula>
    </cfRule>
  </conditionalFormatting>
  <conditionalFormatting sqref="F32">
    <cfRule type="cellIs" dxfId="1" priority="2" operator="between">
      <formula>"F"</formula>
      <formula>"F"</formula>
    </cfRule>
  </conditionalFormatting>
  <conditionalFormatting sqref="F32">
    <cfRule type="cellIs" dxfId="0" priority="1" operator="between">
      <formula>"D"</formula>
      <formula>"F"</formula>
    </cfRule>
  </conditionalFormatting>
  <hyperlinks>
    <hyperlink ref="I61" r:id="rId1" location="Syst_Goal_4"/>
    <hyperlink ref="A5" r:id="rId2"/>
  </hyperlinks>
  <printOptions horizontalCentered="1" verticalCentered="1"/>
  <pageMargins left="0.2" right="0.2" top="0.5" bottom="0.5" header="0.3" footer="0.3"/>
  <pageSetup scale="86" fitToHeight="0" orientation="landscape" verticalDpi="597"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7"/>
  <sheetViews>
    <sheetView zoomScale="78" zoomScaleNormal="78" workbookViewId="0">
      <selection sqref="A1:D75"/>
    </sheetView>
  </sheetViews>
  <sheetFormatPr defaultRowHeight="15" x14ac:dyDescent="0.25"/>
  <cols>
    <col min="1" max="1" width="67.85546875" customWidth="1"/>
    <col min="2" max="2" width="44" customWidth="1"/>
    <col min="3" max="3" width="9.140625" style="66" customWidth="1"/>
    <col min="4" max="4" width="55.140625" customWidth="1"/>
    <col min="5" max="5" width="39.7109375" style="67" customWidth="1"/>
    <col min="6" max="6" width="9.140625" style="66"/>
  </cols>
  <sheetData>
    <row r="1" spans="1:3" ht="21.75" customHeight="1" x14ac:dyDescent="0.25">
      <c r="A1" s="245" t="s">
        <v>149</v>
      </c>
      <c r="B1" s="245"/>
      <c r="C1" s="245"/>
    </row>
    <row r="2" spans="1:3" ht="15.6" customHeight="1" x14ac:dyDescent="0.25">
      <c r="A2" s="105" t="s">
        <v>33</v>
      </c>
      <c r="B2" s="105" t="s">
        <v>151</v>
      </c>
      <c r="C2" s="106" t="s">
        <v>37</v>
      </c>
    </row>
    <row r="3" spans="1:3" ht="14.45" customHeight="1" x14ac:dyDescent="0.25">
      <c r="A3" s="246" t="s">
        <v>148</v>
      </c>
      <c r="B3" s="247"/>
      <c r="C3" s="248"/>
    </row>
    <row r="4" spans="1:3" ht="16.5" customHeight="1" x14ac:dyDescent="0.25">
      <c r="A4" t="s">
        <v>126</v>
      </c>
      <c r="B4" s="107" t="s">
        <v>20</v>
      </c>
      <c r="C4" s="108">
        <v>4</v>
      </c>
    </row>
    <row r="5" spans="1:3" ht="14.45" customHeight="1" x14ac:dyDescent="0.25">
      <c r="A5" t="s">
        <v>123</v>
      </c>
      <c r="B5" s="107" t="s">
        <v>22</v>
      </c>
      <c r="C5" s="108">
        <v>4</v>
      </c>
    </row>
    <row r="6" spans="1:3" ht="14.45" customHeight="1" x14ac:dyDescent="0.25">
      <c r="A6" t="s">
        <v>124</v>
      </c>
      <c r="B6" s="107" t="s">
        <v>22</v>
      </c>
      <c r="C6" s="108">
        <v>4</v>
      </c>
    </row>
    <row r="7" spans="1:3" ht="14.45" customHeight="1" x14ac:dyDescent="0.25">
      <c r="A7" t="s">
        <v>230</v>
      </c>
      <c r="B7" s="107" t="s">
        <v>22</v>
      </c>
      <c r="C7" s="108">
        <v>4</v>
      </c>
    </row>
    <row r="8" spans="1:3" ht="14.45" customHeight="1" x14ac:dyDescent="0.25">
      <c r="A8" t="s">
        <v>127</v>
      </c>
      <c r="B8" s="107" t="s">
        <v>22</v>
      </c>
      <c r="C8" s="108">
        <v>4</v>
      </c>
    </row>
    <row r="9" spans="1:3" ht="14.45" customHeight="1" x14ac:dyDescent="0.25">
      <c r="A9" t="s">
        <v>128</v>
      </c>
      <c r="B9" s="107" t="s">
        <v>22</v>
      </c>
      <c r="C9" s="108">
        <v>4</v>
      </c>
    </row>
    <row r="10" spans="1:3" ht="15.75" x14ac:dyDescent="0.25">
      <c r="A10" t="s">
        <v>228</v>
      </c>
      <c r="B10" s="107" t="s">
        <v>22</v>
      </c>
      <c r="C10" s="108">
        <v>4</v>
      </c>
    </row>
    <row r="11" spans="1:3" ht="15.75" x14ac:dyDescent="0.25">
      <c r="A11" t="s">
        <v>229</v>
      </c>
      <c r="B11" s="107" t="s">
        <v>22</v>
      </c>
      <c r="C11" s="108">
        <v>3</v>
      </c>
    </row>
    <row r="12" spans="1:3" ht="15.6" customHeight="1" x14ac:dyDescent="0.25">
      <c r="A12" s="109"/>
      <c r="B12" s="109"/>
      <c r="C12" s="110"/>
    </row>
    <row r="13" spans="1:3" ht="14.45" customHeight="1" x14ac:dyDescent="0.25">
      <c r="A13" s="249" t="s">
        <v>125</v>
      </c>
      <c r="B13" s="249"/>
      <c r="C13" s="249"/>
    </row>
    <row r="14" spans="1:3" ht="14.45" customHeight="1" x14ac:dyDescent="0.25">
      <c r="A14" t="s">
        <v>226</v>
      </c>
      <c r="B14" s="111"/>
      <c r="C14" s="108">
        <v>3</v>
      </c>
    </row>
    <row r="15" spans="1:3" ht="14.45" customHeight="1" x14ac:dyDescent="0.25">
      <c r="A15" t="s">
        <v>38</v>
      </c>
      <c r="B15" s="107" t="s">
        <v>39</v>
      </c>
      <c r="C15" s="108">
        <v>2</v>
      </c>
    </row>
    <row r="16" spans="1:3" ht="15.6" customHeight="1" x14ac:dyDescent="0.25">
      <c r="A16" s="244"/>
      <c r="B16" s="244"/>
      <c r="C16" s="244"/>
    </row>
    <row r="17" spans="1:6" ht="15.75" x14ac:dyDescent="0.25">
      <c r="A17" s="250" t="s">
        <v>122</v>
      </c>
      <c r="B17" s="251"/>
      <c r="C17" s="252"/>
    </row>
    <row r="18" spans="1:6" ht="15.75" x14ac:dyDescent="0.25">
      <c r="A18" s="127" t="s">
        <v>74</v>
      </c>
      <c r="B18" s="128" t="s">
        <v>152</v>
      </c>
      <c r="C18" s="129">
        <v>3</v>
      </c>
      <c r="D18" t="s">
        <v>202</v>
      </c>
    </row>
    <row r="19" spans="1:6" ht="15.75" x14ac:dyDescent="0.25">
      <c r="A19" s="127" t="s">
        <v>40</v>
      </c>
      <c r="B19" s="128" t="s">
        <v>153</v>
      </c>
      <c r="C19" s="130">
        <v>3</v>
      </c>
      <c r="D19" t="s">
        <v>202</v>
      </c>
    </row>
    <row r="20" spans="1:6" ht="15.75" x14ac:dyDescent="0.25">
      <c r="A20" s="127" t="s">
        <v>75</v>
      </c>
      <c r="B20" s="128" t="s">
        <v>153</v>
      </c>
      <c r="C20" s="129">
        <v>5</v>
      </c>
      <c r="D20" t="s">
        <v>202</v>
      </c>
    </row>
    <row r="21" spans="1:6" ht="15.75" x14ac:dyDescent="0.25">
      <c r="A21" s="127" t="s">
        <v>76</v>
      </c>
      <c r="B21" s="128" t="s">
        <v>154</v>
      </c>
      <c r="C21" s="129">
        <v>3</v>
      </c>
      <c r="D21" t="s">
        <v>202</v>
      </c>
    </row>
    <row r="22" spans="1:6" ht="15.75" x14ac:dyDescent="0.25">
      <c r="A22" s="127" t="s">
        <v>77</v>
      </c>
      <c r="B22" s="128" t="s">
        <v>155</v>
      </c>
      <c r="C22" s="129">
        <v>5</v>
      </c>
      <c r="D22" t="s">
        <v>202</v>
      </c>
    </row>
    <row r="23" spans="1:6" ht="15.75" x14ac:dyDescent="0.25">
      <c r="A23" s="127" t="s">
        <v>78</v>
      </c>
      <c r="B23" s="128" t="s">
        <v>156</v>
      </c>
      <c r="C23" s="129">
        <v>4</v>
      </c>
    </row>
    <row r="24" spans="1:6" ht="15.75" x14ac:dyDescent="0.25">
      <c r="A24" s="127" t="s">
        <v>79</v>
      </c>
      <c r="B24" s="128" t="s">
        <v>153</v>
      </c>
      <c r="C24" s="129">
        <v>1</v>
      </c>
    </row>
    <row r="25" spans="1:6" ht="15.75" x14ac:dyDescent="0.25">
      <c r="A25" s="127" t="s">
        <v>80</v>
      </c>
      <c r="B25" s="128" t="s">
        <v>157</v>
      </c>
      <c r="C25" s="129">
        <v>4</v>
      </c>
    </row>
    <row r="26" spans="1:6" ht="15.75" x14ac:dyDescent="0.25">
      <c r="A26" s="127" t="s">
        <v>41</v>
      </c>
      <c r="B26" s="128"/>
      <c r="C26" s="129">
        <v>3</v>
      </c>
      <c r="D26" t="s">
        <v>202</v>
      </c>
    </row>
    <row r="27" spans="1:6" s="161" customFormat="1" x14ac:dyDescent="0.25">
      <c r="A27" s="158" t="s">
        <v>42</v>
      </c>
      <c r="B27" s="159" t="s">
        <v>57</v>
      </c>
      <c r="C27" s="160">
        <v>3</v>
      </c>
      <c r="D27" s="161" t="s">
        <v>202</v>
      </c>
      <c r="F27" s="162"/>
    </row>
    <row r="28" spans="1:6" ht="15.75" x14ac:dyDescent="0.25">
      <c r="A28" s="127" t="s">
        <v>81</v>
      </c>
      <c r="B28" s="131" t="s">
        <v>58</v>
      </c>
      <c r="C28" s="129">
        <v>4</v>
      </c>
    </row>
    <row r="29" spans="1:6" ht="15.75" x14ac:dyDescent="0.25">
      <c r="A29" s="127" t="s">
        <v>203</v>
      </c>
      <c r="B29" s="131" t="s">
        <v>58</v>
      </c>
      <c r="C29" s="129"/>
    </row>
    <row r="30" spans="1:6" ht="15.75" x14ac:dyDescent="0.25">
      <c r="A30" s="127" t="s">
        <v>204</v>
      </c>
      <c r="B30" s="131" t="s">
        <v>205</v>
      </c>
      <c r="C30" s="129"/>
      <c r="D30" s="161" t="s">
        <v>202</v>
      </c>
    </row>
    <row r="31" spans="1:6" ht="15.75" x14ac:dyDescent="0.25">
      <c r="A31" s="127" t="s">
        <v>43</v>
      </c>
      <c r="B31" s="131" t="s">
        <v>35</v>
      </c>
      <c r="C31" s="129">
        <v>3</v>
      </c>
    </row>
    <row r="32" spans="1:6" ht="15.75" x14ac:dyDescent="0.25">
      <c r="A32" s="127" t="s">
        <v>44</v>
      </c>
      <c r="B32" s="131" t="s">
        <v>59</v>
      </c>
      <c r="C32" s="129">
        <v>3</v>
      </c>
    </row>
    <row r="33" spans="1:3" ht="15.75" x14ac:dyDescent="0.25">
      <c r="A33" s="127" t="s">
        <v>45</v>
      </c>
      <c r="B33" s="128"/>
      <c r="C33" s="132" t="s">
        <v>60</v>
      </c>
    </row>
    <row r="34" spans="1:3" ht="15.75" x14ac:dyDescent="0.25">
      <c r="A34" s="127" t="s">
        <v>82</v>
      </c>
      <c r="B34" s="128"/>
      <c r="C34" s="132" t="s">
        <v>60</v>
      </c>
    </row>
    <row r="35" spans="1:3" ht="15.75" x14ac:dyDescent="0.25">
      <c r="A35" s="127" t="s">
        <v>83</v>
      </c>
      <c r="B35" s="131" t="s">
        <v>61</v>
      </c>
      <c r="C35" s="133">
        <v>4</v>
      </c>
    </row>
    <row r="36" spans="1:3" ht="15.75" x14ac:dyDescent="0.25">
      <c r="A36" s="127" t="s">
        <v>84</v>
      </c>
      <c r="B36" s="131" t="s">
        <v>227</v>
      </c>
      <c r="C36" s="129">
        <v>3</v>
      </c>
    </row>
    <row r="37" spans="1:3" ht="15.75" x14ac:dyDescent="0.25">
      <c r="A37" s="127" t="s">
        <v>85</v>
      </c>
      <c r="B37" s="131" t="s">
        <v>58</v>
      </c>
      <c r="C37" s="133">
        <v>3</v>
      </c>
    </row>
    <row r="38" spans="1:3" ht="15.75" x14ac:dyDescent="0.25">
      <c r="A38" s="127" t="s">
        <v>46</v>
      </c>
      <c r="B38" s="131" t="s">
        <v>62</v>
      </c>
      <c r="C38" s="129">
        <v>3</v>
      </c>
    </row>
    <row r="39" spans="1:3" ht="15.75" x14ac:dyDescent="0.25">
      <c r="A39" s="127" t="s">
        <v>47</v>
      </c>
      <c r="B39" s="131" t="s">
        <v>64</v>
      </c>
      <c r="C39" s="129">
        <v>4</v>
      </c>
    </row>
    <row r="40" spans="1:3" ht="15.75" x14ac:dyDescent="0.25">
      <c r="A40" s="127" t="s">
        <v>86</v>
      </c>
      <c r="B40" s="131" t="s">
        <v>58</v>
      </c>
      <c r="C40" s="133">
        <v>3</v>
      </c>
    </row>
    <row r="41" spans="1:3" ht="15.75" x14ac:dyDescent="0.25">
      <c r="A41" s="127" t="s">
        <v>48</v>
      </c>
      <c r="B41" s="128"/>
      <c r="C41" s="133">
        <v>3</v>
      </c>
    </row>
    <row r="42" spans="1:3" ht="15.75" x14ac:dyDescent="0.25">
      <c r="A42" s="127" t="s">
        <v>87</v>
      </c>
      <c r="B42" s="131" t="s">
        <v>65</v>
      </c>
      <c r="C42" s="133">
        <v>3</v>
      </c>
    </row>
    <row r="43" spans="1:3" ht="15.75" x14ac:dyDescent="0.25">
      <c r="A43" s="127" t="s">
        <v>49</v>
      </c>
      <c r="B43" s="131" t="s">
        <v>66</v>
      </c>
      <c r="C43" s="133">
        <v>3</v>
      </c>
    </row>
    <row r="44" spans="1:3" ht="15.75" x14ac:dyDescent="0.25">
      <c r="A44" s="127" t="s">
        <v>88</v>
      </c>
      <c r="B44" s="128"/>
      <c r="C44" s="132" t="s">
        <v>60</v>
      </c>
    </row>
    <row r="45" spans="1:3" ht="15.75" x14ac:dyDescent="0.25">
      <c r="A45" s="127" t="s">
        <v>89</v>
      </c>
      <c r="B45" s="128" t="s">
        <v>121</v>
      </c>
      <c r="C45" s="129">
        <v>1</v>
      </c>
    </row>
    <row r="46" spans="1:3" ht="15.75" x14ac:dyDescent="0.25">
      <c r="A46" s="127" t="s">
        <v>90</v>
      </c>
      <c r="B46" s="131" t="s">
        <v>58</v>
      </c>
      <c r="C46" s="133">
        <v>3</v>
      </c>
    </row>
    <row r="47" spans="1:3" ht="15.75" x14ac:dyDescent="0.25">
      <c r="A47" s="127" t="s">
        <v>91</v>
      </c>
      <c r="B47" s="131" t="s">
        <v>67</v>
      </c>
      <c r="C47" s="133">
        <v>3</v>
      </c>
    </row>
    <row r="48" spans="1:3" ht="15.75" x14ac:dyDescent="0.25">
      <c r="A48" s="127" t="s">
        <v>92</v>
      </c>
      <c r="B48" s="131" t="s">
        <v>68</v>
      </c>
      <c r="C48" s="133">
        <v>3</v>
      </c>
    </row>
    <row r="49" spans="1:10" ht="15.75" x14ac:dyDescent="0.25">
      <c r="A49" s="127" t="s">
        <v>50</v>
      </c>
      <c r="B49" s="131" t="s">
        <v>70</v>
      </c>
      <c r="C49" s="167">
        <v>3</v>
      </c>
      <c r="D49" s="164"/>
      <c r="E49" s="170"/>
      <c r="F49" s="171"/>
      <c r="G49" s="164"/>
      <c r="H49" s="164"/>
      <c r="I49" s="164"/>
      <c r="J49" s="164"/>
    </row>
    <row r="50" spans="1:10" ht="15.75" x14ac:dyDescent="0.25">
      <c r="A50" s="127" t="s">
        <v>51</v>
      </c>
      <c r="B50" s="131" t="s">
        <v>69</v>
      </c>
      <c r="C50" s="167">
        <v>3</v>
      </c>
      <c r="D50" s="164"/>
      <c r="E50" s="172"/>
      <c r="F50" s="172"/>
      <c r="G50" s="172"/>
      <c r="H50" s="172"/>
      <c r="I50" s="172"/>
      <c r="J50" s="164"/>
    </row>
    <row r="51" spans="1:10" ht="15.75" x14ac:dyDescent="0.25">
      <c r="A51" s="127" t="s">
        <v>52</v>
      </c>
      <c r="B51" s="131" t="s">
        <v>71</v>
      </c>
      <c r="C51" s="167">
        <v>3</v>
      </c>
      <c r="D51" s="173"/>
      <c r="E51" s="172"/>
      <c r="F51" s="172"/>
      <c r="G51" s="172"/>
      <c r="H51" s="172"/>
      <c r="I51" s="172"/>
      <c r="J51" s="164"/>
    </row>
    <row r="52" spans="1:10" ht="15.75" x14ac:dyDescent="0.25">
      <c r="A52" s="127" t="s">
        <v>93</v>
      </c>
      <c r="B52" s="131" t="s">
        <v>58</v>
      </c>
      <c r="C52" s="167">
        <v>3</v>
      </c>
      <c r="D52" s="173"/>
      <c r="E52" s="174"/>
      <c r="F52" s="174"/>
      <c r="G52" s="174"/>
      <c r="H52" s="174"/>
      <c r="I52" s="174"/>
      <c r="J52" s="164"/>
    </row>
    <row r="53" spans="1:10" ht="15.75" x14ac:dyDescent="0.25">
      <c r="A53" s="127" t="s">
        <v>94</v>
      </c>
      <c r="B53" s="131" t="s">
        <v>69</v>
      </c>
      <c r="C53" s="167">
        <v>3</v>
      </c>
      <c r="D53" s="173"/>
      <c r="E53" s="172"/>
      <c r="F53" s="172"/>
      <c r="G53" s="172"/>
      <c r="H53" s="172"/>
      <c r="I53" s="172"/>
      <c r="J53" s="164"/>
    </row>
    <row r="54" spans="1:10" ht="15.75" x14ac:dyDescent="0.25">
      <c r="A54" s="127" t="s">
        <v>53</v>
      </c>
      <c r="B54" s="131" t="s">
        <v>72</v>
      </c>
      <c r="C54" s="168">
        <v>3</v>
      </c>
      <c r="D54" s="173"/>
      <c r="E54" s="172"/>
      <c r="F54" s="172"/>
      <c r="G54" s="172"/>
      <c r="H54" s="172"/>
      <c r="I54" s="172"/>
      <c r="J54" s="164"/>
    </row>
    <row r="55" spans="1:10" ht="15.75" x14ac:dyDescent="0.25">
      <c r="A55" s="127" t="s">
        <v>54</v>
      </c>
      <c r="B55" s="131" t="s">
        <v>73</v>
      </c>
      <c r="C55" s="168">
        <v>3</v>
      </c>
      <c r="D55" s="173"/>
      <c r="E55" s="172"/>
      <c r="F55" s="172"/>
      <c r="G55" s="172"/>
      <c r="H55" s="172"/>
      <c r="I55" s="172"/>
      <c r="J55" s="164"/>
    </row>
    <row r="56" spans="1:10" ht="15.75" x14ac:dyDescent="0.25">
      <c r="A56" s="127" t="s">
        <v>95</v>
      </c>
      <c r="B56" s="128"/>
      <c r="C56" s="168">
        <v>1</v>
      </c>
      <c r="D56" s="173"/>
      <c r="E56" s="172"/>
      <c r="F56" s="172"/>
      <c r="G56" s="172"/>
      <c r="H56" s="172"/>
      <c r="I56" s="172"/>
      <c r="J56" s="164"/>
    </row>
    <row r="57" spans="1:10" ht="15.75" x14ac:dyDescent="0.25">
      <c r="A57" s="158" t="s">
        <v>96</v>
      </c>
      <c r="B57" s="128"/>
      <c r="C57" s="169" t="s">
        <v>36</v>
      </c>
      <c r="D57" s="173"/>
      <c r="E57" s="172"/>
      <c r="F57" s="164"/>
      <c r="G57" s="164"/>
      <c r="H57" s="164"/>
      <c r="I57" s="164"/>
      <c r="J57" s="164"/>
    </row>
    <row r="58" spans="1:10" ht="15.75" x14ac:dyDescent="0.25">
      <c r="A58" s="158" t="s">
        <v>97</v>
      </c>
      <c r="B58" s="128"/>
      <c r="C58" s="169" t="s">
        <v>63</v>
      </c>
      <c r="D58" s="175"/>
      <c r="E58" s="170"/>
      <c r="F58" s="171"/>
      <c r="G58" s="164"/>
      <c r="H58" s="164"/>
      <c r="I58" s="164"/>
      <c r="J58" s="164"/>
    </row>
    <row r="59" spans="1:10" ht="15.75" x14ac:dyDescent="0.25">
      <c r="A59" s="158" t="s">
        <v>98</v>
      </c>
      <c r="B59" s="128"/>
      <c r="C59" s="169" t="s">
        <v>63</v>
      </c>
      <c r="D59" s="175"/>
      <c r="E59" s="170"/>
      <c r="F59" s="171"/>
      <c r="G59" s="164"/>
      <c r="H59" s="164"/>
      <c r="I59" s="164"/>
      <c r="J59" s="164"/>
    </row>
    <row r="60" spans="1:10" ht="15.75" x14ac:dyDescent="0.25">
      <c r="A60" s="158" t="s">
        <v>55</v>
      </c>
      <c r="B60" s="128"/>
      <c r="C60" s="132" t="s">
        <v>63</v>
      </c>
      <c r="D60" s="65"/>
    </row>
    <row r="61" spans="1:10" ht="15.75" x14ac:dyDescent="0.25">
      <c r="A61" s="158" t="s">
        <v>56</v>
      </c>
      <c r="B61" s="128"/>
      <c r="C61" s="132" t="s">
        <v>63</v>
      </c>
      <c r="D61" s="64"/>
    </row>
    <row r="62" spans="1:10" ht="14.45" customHeight="1" x14ac:dyDescent="0.25">
      <c r="A62" s="158" t="s">
        <v>99</v>
      </c>
      <c r="B62" s="128"/>
      <c r="C62" s="132" t="s">
        <v>63</v>
      </c>
      <c r="D62" s="65"/>
    </row>
    <row r="63" spans="1:10" ht="14.45" customHeight="1" x14ac:dyDescent="0.25">
      <c r="A63" s="112"/>
      <c r="B63" s="112"/>
      <c r="C63" s="110"/>
    </row>
    <row r="64" spans="1:10" ht="14.45" customHeight="1" x14ac:dyDescent="0.25">
      <c r="A64" s="250" t="s">
        <v>208</v>
      </c>
      <c r="B64" s="251"/>
      <c r="C64" s="252"/>
    </row>
    <row r="65" spans="1:4" ht="16.5" customHeight="1" x14ac:dyDescent="0.25">
      <c r="A65" s="176" t="s">
        <v>209</v>
      </c>
      <c r="B65" s="178" t="s">
        <v>219</v>
      </c>
      <c r="C65" s="184">
        <v>3</v>
      </c>
      <c r="D65" t="s">
        <v>202</v>
      </c>
    </row>
    <row r="66" spans="1:4" ht="14.45" customHeight="1" x14ac:dyDescent="0.25">
      <c r="A66" s="182" t="s">
        <v>210</v>
      </c>
      <c r="B66" s="179" t="s">
        <v>220</v>
      </c>
      <c r="C66" s="184">
        <v>3</v>
      </c>
    </row>
    <row r="67" spans="1:4" ht="14.45" customHeight="1" x14ac:dyDescent="0.25">
      <c r="A67" s="183" t="s">
        <v>211</v>
      </c>
      <c r="B67" s="180"/>
      <c r="C67" s="185">
        <v>3</v>
      </c>
    </row>
    <row r="68" spans="1:4" ht="14.45" customHeight="1" x14ac:dyDescent="0.25">
      <c r="A68" s="183" t="s">
        <v>212</v>
      </c>
      <c r="B68" s="180" t="s">
        <v>221</v>
      </c>
      <c r="C68" s="185">
        <v>1</v>
      </c>
    </row>
    <row r="69" spans="1:4" ht="14.45" customHeight="1" x14ac:dyDescent="0.25">
      <c r="A69" s="183" t="s">
        <v>213</v>
      </c>
      <c r="B69" s="181" t="s">
        <v>222</v>
      </c>
      <c r="C69" s="185">
        <v>3</v>
      </c>
    </row>
    <row r="70" spans="1:4" ht="14.45" customHeight="1" x14ac:dyDescent="0.25">
      <c r="A70" s="183" t="s">
        <v>214</v>
      </c>
      <c r="B70" s="181" t="s">
        <v>222</v>
      </c>
      <c r="C70" s="185">
        <v>3</v>
      </c>
    </row>
    <row r="71" spans="1:4" ht="14.45" customHeight="1" x14ac:dyDescent="0.25">
      <c r="A71" s="183" t="s">
        <v>215</v>
      </c>
      <c r="B71" s="181" t="s">
        <v>223</v>
      </c>
      <c r="C71" s="185">
        <v>3</v>
      </c>
    </row>
    <row r="72" spans="1:4" ht="14.45" customHeight="1" x14ac:dyDescent="0.25">
      <c r="A72" s="183" t="s">
        <v>216</v>
      </c>
      <c r="B72" s="181" t="s">
        <v>223</v>
      </c>
      <c r="C72" s="185">
        <v>3</v>
      </c>
    </row>
    <row r="73" spans="1:4" ht="14.45" customHeight="1" x14ac:dyDescent="0.25">
      <c r="A73" s="183" t="s">
        <v>217</v>
      </c>
      <c r="B73" s="181" t="s">
        <v>224</v>
      </c>
      <c r="C73" s="185">
        <v>3</v>
      </c>
    </row>
    <row r="74" spans="1:4" ht="14.45" customHeight="1" x14ac:dyDescent="0.25">
      <c r="A74" s="183" t="s">
        <v>218</v>
      </c>
      <c r="B74" s="181" t="s">
        <v>225</v>
      </c>
      <c r="C74" s="185">
        <v>1</v>
      </c>
    </row>
    <row r="75" spans="1:4" ht="14.45" customHeight="1" x14ac:dyDescent="0.25">
      <c r="A75" s="164"/>
      <c r="B75" s="163"/>
      <c r="C75" s="177"/>
    </row>
    <row r="76" spans="1:4" ht="14.45" customHeight="1" x14ac:dyDescent="0.25">
      <c r="A76" s="164"/>
      <c r="B76" s="163"/>
      <c r="C76" s="177"/>
    </row>
    <row r="77" spans="1:4" ht="14.45" customHeight="1" x14ac:dyDescent="0.25">
      <c r="A77" s="165"/>
      <c r="B77" s="163"/>
      <c r="C77" s="177"/>
    </row>
    <row r="78" spans="1:4" ht="14.45" customHeight="1" x14ac:dyDescent="0.25">
      <c r="A78" s="164"/>
      <c r="B78" s="163"/>
      <c r="C78" s="177"/>
    </row>
    <row r="79" spans="1:4" ht="14.45" customHeight="1" x14ac:dyDescent="0.25">
      <c r="A79" s="164"/>
      <c r="B79" s="163"/>
      <c r="C79" s="177"/>
    </row>
    <row r="80" spans="1:4" ht="14.45" customHeight="1" x14ac:dyDescent="0.25">
      <c r="A80" s="165"/>
      <c r="B80" s="163"/>
      <c r="C80" s="177"/>
    </row>
    <row r="81" spans="1:3" ht="14.45" customHeight="1" x14ac:dyDescent="0.25">
      <c r="A81" s="164"/>
      <c r="B81" s="163"/>
      <c r="C81" s="177"/>
    </row>
    <row r="82" spans="1:3" ht="14.45" customHeight="1" x14ac:dyDescent="0.25">
      <c r="A82" s="164"/>
      <c r="B82" s="163"/>
      <c r="C82" s="177"/>
    </row>
    <row r="83" spans="1:3" ht="14.45" customHeight="1" x14ac:dyDescent="0.25">
      <c r="A83" s="165"/>
      <c r="B83" s="163"/>
      <c r="C83" s="177"/>
    </row>
    <row r="84" spans="1:3" ht="14.45" customHeight="1" x14ac:dyDescent="0.25">
      <c r="A84" s="164"/>
      <c r="B84" s="165"/>
      <c r="C84" s="177"/>
    </row>
    <row r="85" spans="1:3" ht="14.45" customHeight="1" x14ac:dyDescent="0.25">
      <c r="A85" s="165"/>
      <c r="B85" s="163"/>
      <c r="C85" s="166"/>
    </row>
    <row r="86" spans="1:3" ht="14.45" customHeight="1" x14ac:dyDescent="0.25"/>
    <row r="87" spans="1:3" ht="14.45" customHeight="1" x14ac:dyDescent="0.25">
      <c r="C87"/>
    </row>
    <row r="88" spans="1:3" ht="14.45" customHeight="1" x14ac:dyDescent="0.25">
      <c r="C88"/>
    </row>
    <row r="89" spans="1:3" ht="14.45" customHeight="1" x14ac:dyDescent="0.25">
      <c r="C89"/>
    </row>
    <row r="90" spans="1:3" ht="14.45" customHeight="1" x14ac:dyDescent="0.25">
      <c r="C90"/>
    </row>
    <row r="91" spans="1:3" ht="14.45" customHeight="1" x14ac:dyDescent="0.25">
      <c r="C91"/>
    </row>
    <row r="92" spans="1:3" ht="14.45" customHeight="1" x14ac:dyDescent="0.25">
      <c r="C92"/>
    </row>
    <row r="93" spans="1:3" ht="14.45" customHeight="1" x14ac:dyDescent="0.25">
      <c r="C93"/>
    </row>
    <row r="94" spans="1:3" ht="14.45" customHeight="1" x14ac:dyDescent="0.25">
      <c r="C94"/>
    </row>
    <row r="95" spans="1:3" x14ac:dyDescent="0.25">
      <c r="C95"/>
    </row>
    <row r="96" spans="1:3" x14ac:dyDescent="0.25">
      <c r="C96"/>
    </row>
    <row r="97" spans="3:6" x14ac:dyDescent="0.25">
      <c r="C97"/>
    </row>
    <row r="98" spans="3:6" ht="14.45" customHeight="1" x14ac:dyDescent="0.25">
      <c r="C98"/>
      <c r="E98"/>
      <c r="F98"/>
    </row>
    <row r="99" spans="3:6" ht="14.45" customHeight="1" x14ac:dyDescent="0.25">
      <c r="C99"/>
      <c r="E99"/>
      <c r="F99"/>
    </row>
    <row r="100" spans="3:6" ht="14.45" customHeight="1" x14ac:dyDescent="0.25">
      <c r="C100"/>
      <c r="E100"/>
      <c r="F100"/>
    </row>
    <row r="101" spans="3:6" x14ac:dyDescent="0.25">
      <c r="C101"/>
      <c r="E101"/>
      <c r="F101"/>
    </row>
    <row r="102" spans="3:6" x14ac:dyDescent="0.25">
      <c r="C102"/>
      <c r="E102"/>
      <c r="F102"/>
    </row>
    <row r="103" spans="3:6" x14ac:dyDescent="0.25">
      <c r="C103"/>
      <c r="E103"/>
      <c r="F103"/>
    </row>
    <row r="104" spans="3:6" x14ac:dyDescent="0.25">
      <c r="C104"/>
      <c r="E104"/>
      <c r="F104"/>
    </row>
    <row r="105" spans="3:6" x14ac:dyDescent="0.25">
      <c r="C105"/>
      <c r="E105"/>
      <c r="F105"/>
    </row>
    <row r="106" spans="3:6" x14ac:dyDescent="0.25">
      <c r="C106"/>
      <c r="E106"/>
      <c r="F106"/>
    </row>
    <row r="107" spans="3:6" x14ac:dyDescent="0.25">
      <c r="C107"/>
      <c r="E107"/>
      <c r="F107"/>
    </row>
    <row r="108" spans="3:6" x14ac:dyDescent="0.25">
      <c r="C108"/>
      <c r="E108"/>
      <c r="F108"/>
    </row>
    <row r="109" spans="3:6" x14ac:dyDescent="0.25">
      <c r="C109"/>
      <c r="E109"/>
      <c r="F109"/>
    </row>
    <row r="110" spans="3:6" x14ac:dyDescent="0.25">
      <c r="C110"/>
    </row>
    <row r="111" spans="3:6" x14ac:dyDescent="0.25">
      <c r="C111"/>
    </row>
    <row r="112" spans="3:6" x14ac:dyDescent="0.25">
      <c r="C112"/>
    </row>
    <row r="113" spans="3:3" x14ac:dyDescent="0.25">
      <c r="C113"/>
    </row>
    <row r="114" spans="3:3" x14ac:dyDescent="0.25">
      <c r="C114"/>
    </row>
    <row r="115" spans="3:3" x14ac:dyDescent="0.25">
      <c r="C115"/>
    </row>
    <row r="116" spans="3:3" x14ac:dyDescent="0.25">
      <c r="C116"/>
    </row>
    <row r="117" spans="3:3" x14ac:dyDescent="0.25">
      <c r="C117"/>
    </row>
    <row r="118" spans="3:3" x14ac:dyDescent="0.25">
      <c r="C118"/>
    </row>
    <row r="119" spans="3:3" x14ac:dyDescent="0.25">
      <c r="C119"/>
    </row>
    <row r="120" spans="3:3" x14ac:dyDescent="0.25">
      <c r="C120"/>
    </row>
    <row r="121" spans="3:3" x14ac:dyDescent="0.25">
      <c r="C121"/>
    </row>
    <row r="122" spans="3:3" x14ac:dyDescent="0.25">
      <c r="C122"/>
    </row>
    <row r="123" spans="3:3" x14ac:dyDescent="0.25">
      <c r="C123"/>
    </row>
    <row r="124" spans="3:3" x14ac:dyDescent="0.25">
      <c r="C124"/>
    </row>
    <row r="125" spans="3:3" x14ac:dyDescent="0.25">
      <c r="C125"/>
    </row>
    <row r="126" spans="3:3" x14ac:dyDescent="0.25">
      <c r="C126"/>
    </row>
    <row r="127" spans="3:3" x14ac:dyDescent="0.25">
      <c r="C127"/>
    </row>
  </sheetData>
  <sortState ref="A3:C12">
    <sortCondition ref="A3:A12"/>
  </sortState>
  <mergeCells count="6">
    <mergeCell ref="A16:C16"/>
    <mergeCell ref="A1:C1"/>
    <mergeCell ref="A3:C3"/>
    <mergeCell ref="A13:C13"/>
    <mergeCell ref="A64:C64"/>
    <mergeCell ref="A17:C17"/>
  </mergeCells>
  <printOptions horizontalCentered="1"/>
  <pageMargins left="0.25" right="0.25" top="0.75" bottom="0.75" header="0.3" footer="0.3"/>
  <pageSetup scale="94" fitToHeight="2"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
  <sheetViews>
    <sheetView workbookViewId="0">
      <selection activeCell="O19" sqref="O19"/>
    </sheetView>
  </sheetViews>
  <sheetFormatPr defaultRowHeight="15" x14ac:dyDescent="0.25"/>
  <sheetData>
    <row r="1" spans="1:14" x14ac:dyDescent="0.25">
      <c r="A1" s="55"/>
      <c r="B1" s="55"/>
      <c r="C1" s="55"/>
      <c r="D1" s="55"/>
      <c r="E1" s="55"/>
      <c r="F1" s="55"/>
      <c r="G1" s="55"/>
      <c r="H1" s="55"/>
      <c r="I1" s="55"/>
      <c r="J1" s="55"/>
      <c r="K1" s="55"/>
      <c r="L1" s="55"/>
      <c r="M1" s="55"/>
      <c r="N1" s="55"/>
    </row>
  </sheetData>
  <printOptions horizontalCentered="1" verticalCentered="1"/>
  <pageMargins left="0.25" right="0.25" top="0.75" bottom="0.75" header="0.3" footer="0.3"/>
  <pageSetup scale="85" orientation="portrait" horizontalDpi="1200" verticalDpi="1200" r:id="rId1"/>
  <drawing r:id="rId2"/>
  <legacyDrawing r:id="rId3"/>
  <oleObjects>
    <mc:AlternateContent xmlns:mc="http://schemas.openxmlformats.org/markup-compatibility/2006">
      <mc:Choice Requires="x14">
        <oleObject progId="Word.Document.12" shapeId="2049" r:id="rId4">
          <objectPr defaultSize="0" r:id="rId5">
            <anchor moveWithCells="1">
              <from>
                <xdr:col>1</xdr:col>
                <xdr:colOff>0</xdr:colOff>
                <xdr:row>72</xdr:row>
                <xdr:rowOff>0</xdr:rowOff>
              </from>
              <to>
                <xdr:col>10</xdr:col>
                <xdr:colOff>457200</xdr:colOff>
                <xdr:row>73</xdr:row>
                <xdr:rowOff>95250</xdr:rowOff>
              </to>
            </anchor>
          </objectPr>
        </oleObject>
      </mc:Choice>
      <mc:Fallback>
        <oleObject progId="Word.Document.12" shapeId="2049" r:id="rId4"/>
      </mc:Fallback>
    </mc:AlternateContent>
    <mc:AlternateContent xmlns:mc="http://schemas.openxmlformats.org/markup-compatibility/2006">
      <mc:Choice Requires="x14">
        <oleObject progId="Document" shapeId="2055" r:id="rId6">
          <objectPr defaultSize="0" autoPict="0" r:id="rId7">
            <anchor moveWithCells="1">
              <from>
                <xdr:col>0</xdr:col>
                <xdr:colOff>428625</xdr:colOff>
                <xdr:row>0</xdr:row>
                <xdr:rowOff>28575</xdr:rowOff>
              </from>
              <to>
                <xdr:col>12</xdr:col>
                <xdr:colOff>447675</xdr:colOff>
                <xdr:row>48</xdr:row>
                <xdr:rowOff>9525</xdr:rowOff>
              </to>
            </anchor>
          </objectPr>
        </oleObject>
      </mc:Choice>
      <mc:Fallback>
        <oleObject progId="Document" shapeId="2055" r:id="rId6"/>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topLeftCell="A25" workbookViewId="0">
      <selection activeCell="P50" sqref="P50"/>
    </sheetView>
  </sheetViews>
  <sheetFormatPr defaultRowHeight="15" x14ac:dyDescent="0.25"/>
  <sheetData/>
  <pageMargins left="0.7" right="0.7" top="0.75" bottom="0.75" header="0.3" footer="0.3"/>
  <pageSetup orientation="portrait" r:id="rId1"/>
  <drawing r:id="rId2"/>
  <legacyDrawing r:id="rId3"/>
  <oleObjects>
    <mc:AlternateContent xmlns:mc="http://schemas.openxmlformats.org/markup-compatibility/2006">
      <mc:Choice Requires="x14">
        <oleObject progId="Word.DocumentMacroEnabled.12" shapeId="4098" r:id="rId4">
          <objectPr defaultSize="0" r:id="rId5">
            <anchor moveWithCells="1">
              <from>
                <xdr:col>0</xdr:col>
                <xdr:colOff>0</xdr:colOff>
                <xdr:row>6</xdr:row>
                <xdr:rowOff>76200</xdr:rowOff>
              </from>
              <to>
                <xdr:col>12</xdr:col>
                <xdr:colOff>561975</xdr:colOff>
                <xdr:row>55</xdr:row>
                <xdr:rowOff>38100</xdr:rowOff>
              </to>
            </anchor>
          </objectPr>
        </oleObject>
      </mc:Choice>
      <mc:Fallback>
        <oleObject progId="Word.DocumentMacroEnabled.12" shapeId="4098"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topLeftCell="A13" workbookViewId="0">
      <selection activeCell="N23" sqref="N23"/>
    </sheetView>
  </sheetViews>
  <sheetFormatPr defaultRowHeight="15" x14ac:dyDescent="0.25"/>
  <sheetData/>
  <pageMargins left="0.7" right="0.7" top="0.75" bottom="0.75" header="0.3" footer="0.3"/>
  <pageSetup orientation="portrait" r:id="rId1"/>
  <drawing r:id="rId2"/>
  <legacyDrawing r:id="rId3"/>
  <oleObjects>
    <mc:AlternateContent xmlns:mc="http://schemas.openxmlformats.org/markup-compatibility/2006">
      <mc:Choice Requires="x14">
        <oleObject progId="Document" shapeId="5121" r:id="rId4">
          <objectPr defaultSize="0" autoPict="0" r:id="rId5">
            <anchor moveWithCells="1">
              <from>
                <xdr:col>0</xdr:col>
                <xdr:colOff>0</xdr:colOff>
                <xdr:row>0</xdr:row>
                <xdr:rowOff>0</xdr:rowOff>
              </from>
              <to>
                <xdr:col>12</xdr:col>
                <xdr:colOff>38100</xdr:colOff>
                <xdr:row>48</xdr:row>
                <xdr:rowOff>95250</xdr:rowOff>
              </to>
            </anchor>
          </objectPr>
        </oleObject>
      </mc:Choice>
      <mc:Fallback>
        <oleObject progId="Document" shapeId="5121"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topLeftCell="A19" workbookViewId="0"/>
  </sheetViews>
  <sheetFormatPr defaultRowHeight="15" x14ac:dyDescent="0.25"/>
  <sheetData/>
  <pageMargins left="0.7" right="0.7" top="0.75" bottom="0.75" header="0.3" footer="0.3"/>
  <pageSetup orientation="portrait" r:id="rId1"/>
  <drawing r:id="rId2"/>
  <legacyDrawing r:id="rId3"/>
  <oleObjects>
    <mc:AlternateContent xmlns:mc="http://schemas.openxmlformats.org/markup-compatibility/2006">
      <mc:Choice Requires="x14">
        <oleObject progId="Document" shapeId="6145" r:id="rId4">
          <objectPr defaultSize="0" autoPict="0" r:id="rId5">
            <anchor moveWithCells="1">
              <from>
                <xdr:col>0</xdr:col>
                <xdr:colOff>0</xdr:colOff>
                <xdr:row>0</xdr:row>
                <xdr:rowOff>0</xdr:rowOff>
              </from>
              <to>
                <xdr:col>12</xdr:col>
                <xdr:colOff>142875</xdr:colOff>
                <xdr:row>48</xdr:row>
                <xdr:rowOff>123825</xdr:rowOff>
              </to>
            </anchor>
          </objectPr>
        </oleObject>
      </mc:Choice>
      <mc:Fallback>
        <oleObject progId="Document" shapeId="6145"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topLeftCell="A22" workbookViewId="0">
      <selection activeCell="O19" sqref="O19"/>
    </sheetView>
  </sheetViews>
  <sheetFormatPr defaultRowHeight="15" x14ac:dyDescent="0.25"/>
  <sheetData/>
  <pageMargins left="0.7" right="0.7" top="0.75" bottom="0.75" header="0.3" footer="0.3"/>
  <pageSetup orientation="portrait" r:id="rId1"/>
  <drawing r:id="rId2"/>
  <legacyDrawing r:id="rId3"/>
  <oleObjects>
    <mc:AlternateContent xmlns:mc="http://schemas.openxmlformats.org/markup-compatibility/2006">
      <mc:Choice Requires="x14">
        <oleObject progId="Document" shapeId="7169" r:id="rId4">
          <objectPr defaultSize="0" r:id="rId5">
            <anchor moveWithCells="1">
              <from>
                <xdr:col>0</xdr:col>
                <xdr:colOff>419100</xdr:colOff>
                <xdr:row>0</xdr:row>
                <xdr:rowOff>142875</xdr:rowOff>
              </from>
              <to>
                <xdr:col>13</xdr:col>
                <xdr:colOff>76200</xdr:colOff>
                <xdr:row>49</xdr:row>
                <xdr:rowOff>123825</xdr:rowOff>
              </to>
            </anchor>
          </objectPr>
        </oleObject>
      </mc:Choice>
      <mc:Fallback>
        <oleObject progId="Document" shapeId="7169"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A4" sqref="A4:C4"/>
    </sheetView>
  </sheetViews>
  <sheetFormatPr defaultRowHeight="15" x14ac:dyDescent="0.25"/>
  <cols>
    <col min="1" max="1" width="15.42578125" customWidth="1"/>
    <col min="2" max="2" width="57.140625" customWidth="1"/>
    <col min="3" max="3" width="9.140625" style="66"/>
  </cols>
  <sheetData>
    <row r="1" spans="1:3" ht="15.75" x14ac:dyDescent="0.25">
      <c r="A1" s="245" t="s">
        <v>248</v>
      </c>
      <c r="B1" s="245"/>
      <c r="C1" s="245"/>
    </row>
    <row r="2" spans="1:3" ht="9.75" customHeight="1" x14ac:dyDescent="0.25">
      <c r="A2" s="257"/>
      <c r="B2" s="257"/>
      <c r="C2" s="257"/>
    </row>
    <row r="3" spans="1:3" ht="45.75" customHeight="1" x14ac:dyDescent="0.25">
      <c r="A3" s="258" t="s">
        <v>249</v>
      </c>
      <c r="B3" s="258"/>
      <c r="C3" s="258"/>
    </row>
    <row r="4" spans="1:3" ht="25.5" customHeight="1" x14ac:dyDescent="0.25">
      <c r="A4" s="260" t="s">
        <v>291</v>
      </c>
      <c r="B4" s="260"/>
      <c r="C4" s="260"/>
    </row>
    <row r="5" spans="1:3" x14ac:dyDescent="0.25">
      <c r="A5" s="259" t="s">
        <v>250</v>
      </c>
      <c r="B5" s="259"/>
      <c r="C5" s="259"/>
    </row>
    <row r="6" spans="1:3" x14ac:dyDescent="0.25">
      <c r="A6" s="203" t="s">
        <v>251</v>
      </c>
      <c r="B6" s="203" t="s">
        <v>252</v>
      </c>
      <c r="C6" s="204" t="s">
        <v>37</v>
      </c>
    </row>
    <row r="7" spans="1:3" x14ac:dyDescent="0.25">
      <c r="A7" s="228" t="s">
        <v>269</v>
      </c>
      <c r="B7" s="228" t="s">
        <v>266</v>
      </c>
      <c r="C7" s="229">
        <v>3</v>
      </c>
    </row>
    <row r="8" spans="1:3" x14ac:dyDescent="0.25">
      <c r="A8" s="228" t="s">
        <v>267</v>
      </c>
      <c r="B8" s="228" t="s">
        <v>268</v>
      </c>
      <c r="C8" s="229">
        <v>3</v>
      </c>
    </row>
    <row r="9" spans="1:3" x14ac:dyDescent="0.25">
      <c r="A9" s="228"/>
      <c r="B9" s="228"/>
      <c r="C9" s="229"/>
    </row>
    <row r="10" spans="1:3" x14ac:dyDescent="0.25">
      <c r="A10" s="205"/>
      <c r="B10" s="205"/>
      <c r="C10" s="206"/>
    </row>
    <row r="11" spans="1:3" x14ac:dyDescent="0.25">
      <c r="A11" s="205"/>
      <c r="B11" s="205"/>
      <c r="C11" s="206"/>
    </row>
    <row r="12" spans="1:3" x14ac:dyDescent="0.25">
      <c r="A12" s="205"/>
      <c r="B12" s="205"/>
      <c r="C12" s="206"/>
    </row>
    <row r="13" spans="1:3" x14ac:dyDescent="0.25">
      <c r="A13" s="205"/>
      <c r="B13" s="205"/>
      <c r="C13" s="206"/>
    </row>
    <row r="14" spans="1:3" x14ac:dyDescent="0.25">
      <c r="A14" s="205"/>
      <c r="B14" s="205"/>
      <c r="C14" s="206"/>
    </row>
    <row r="15" spans="1:3" x14ac:dyDescent="0.25">
      <c r="A15" s="205"/>
      <c r="B15" s="205"/>
      <c r="C15" s="206"/>
    </row>
    <row r="17" spans="1:3" x14ac:dyDescent="0.25">
      <c r="A17" s="259" t="s">
        <v>253</v>
      </c>
      <c r="B17" s="259"/>
      <c r="C17" s="259"/>
    </row>
    <row r="18" spans="1:3" x14ac:dyDescent="0.25">
      <c r="A18" s="203" t="s">
        <v>251</v>
      </c>
      <c r="B18" s="203" t="s">
        <v>252</v>
      </c>
      <c r="C18" s="204" t="s">
        <v>37</v>
      </c>
    </row>
    <row r="19" spans="1:3" x14ac:dyDescent="0.25">
      <c r="A19" s="205" t="s">
        <v>254</v>
      </c>
      <c r="B19" s="205" t="s">
        <v>255</v>
      </c>
      <c r="C19" s="206">
        <v>2</v>
      </c>
    </row>
    <row r="20" spans="1:3" x14ac:dyDescent="0.25">
      <c r="A20" s="205" t="s">
        <v>256</v>
      </c>
      <c r="B20" s="205" t="s">
        <v>257</v>
      </c>
      <c r="C20" s="206">
        <v>2</v>
      </c>
    </row>
    <row r="21" spans="1:3" x14ac:dyDescent="0.25">
      <c r="A21" s="205" t="s">
        <v>258</v>
      </c>
      <c r="B21" s="205" t="s">
        <v>259</v>
      </c>
      <c r="C21" s="206">
        <v>1</v>
      </c>
    </row>
    <row r="22" spans="1:3" x14ac:dyDescent="0.25">
      <c r="A22" s="205" t="s">
        <v>260</v>
      </c>
      <c r="B22" s="205" t="s">
        <v>261</v>
      </c>
      <c r="C22" s="206">
        <v>1</v>
      </c>
    </row>
    <row r="24" spans="1:3" x14ac:dyDescent="0.25">
      <c r="A24" s="253" t="s">
        <v>262</v>
      </c>
      <c r="B24" s="253"/>
      <c r="C24" s="253"/>
    </row>
    <row r="25" spans="1:3" ht="121.5" customHeight="1" x14ac:dyDescent="0.25">
      <c r="A25" s="254" t="s">
        <v>263</v>
      </c>
      <c r="B25" s="255"/>
      <c r="C25" s="256"/>
    </row>
    <row r="26" spans="1:3" x14ac:dyDescent="0.25">
      <c r="A26" s="207" t="s">
        <v>264</v>
      </c>
      <c r="B26" s="208"/>
      <c r="C26" s="209"/>
    </row>
  </sheetData>
  <mergeCells count="8">
    <mergeCell ref="A24:C24"/>
    <mergeCell ref="A25:C25"/>
    <mergeCell ref="A1:C1"/>
    <mergeCell ref="A2:C2"/>
    <mergeCell ref="A3:C3"/>
    <mergeCell ref="A5:C5"/>
    <mergeCell ref="A17:C17"/>
    <mergeCell ref="A4:C4"/>
  </mergeCells>
  <pageMargins left="0.7" right="0.7" top="0.75" bottom="0.75" header="0.3" footer="0.3"/>
  <pageSetup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578555DA0E1864F9AD0B5B1078ACF06" ma:contentTypeVersion="0" ma:contentTypeDescription="Create a new document." ma:contentTypeScope="" ma:versionID="142ea9bd2cc0a6d483635b5088ec326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9DF4A0-075B-4583-BDED-EBA43D3F5997}">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EF193168-033F-42F0-9A33-DF862760A5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32780D9-84B0-47C8-813C-6FC57916F8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Mathematics 4-Year Plan</vt:lpstr>
      <vt:lpstr>Course Information</vt:lpstr>
      <vt:lpstr>Guidesheet-Base Plan</vt:lpstr>
      <vt:lpstr>Guidesheet-Financial Eng.</vt:lpstr>
      <vt:lpstr>Guidesheet- Comp. Science</vt:lpstr>
      <vt:lpstr>Guidesheet-Pure Math</vt:lpstr>
      <vt:lpstr>Guidesheet- Statistics</vt:lpstr>
      <vt:lpstr>Course Options - No Prereqs</vt:lpstr>
      <vt:lpstr>'Course Information'!majorrequirements48</vt:lpstr>
      <vt:lpstr>nonmathcredit</vt:lpstr>
      <vt:lpstr>nonmathgrade</vt:lpstr>
      <vt:lpstr>'Course Information'!Print_Area</vt:lpstr>
      <vt:lpstr>'Guidesheet-Base Plan'!Print_Area</vt:lpstr>
      <vt:lpstr>'Mathematics 4-Year Plan'!Print_Area</vt:lpstr>
      <vt:lpstr>SGR_Goal_6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2015-05-13T13:11:40Z</cp:lastPrinted>
  <dcterms:created xsi:type="dcterms:W3CDTF">2011-09-23T19:24:55Z</dcterms:created>
  <dcterms:modified xsi:type="dcterms:W3CDTF">2015-06-03T21:11:04Z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0x010100E578555DA0E1864F9AD0B5B1078ACF06</vt:lpwstr>
  </property>
</Properties>
</file>