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40" yWindow="360" windowWidth="17055" windowHeight="8820"/>
  </bookViews>
  <sheets>
    <sheet name="Agricultural and Biosystems Eng" sheetId="5" r:id="rId1"/>
    <sheet name="COURSE OPTIONS Reference" sheetId="6" r:id="rId2"/>
    <sheet name="Course Options - No Prereqs" sheetId="7" r:id="rId3"/>
  </sheets>
  <definedNames>
    <definedName name="_xlnm.Print_Area" localSheetId="0">'Agricultural and Biosystems Eng'!$A$1:$M$86</definedName>
  </definedNames>
  <calcPr calcId="145621"/>
</workbook>
</file>

<file path=xl/calcChain.xml><?xml version="1.0" encoding="utf-8"?>
<calcChain xmlns="http://schemas.openxmlformats.org/spreadsheetml/2006/main">
  <c r="J28" i="5" l="1"/>
  <c r="I28" i="5"/>
  <c r="H28" i="5"/>
  <c r="A22" i="5" l="1"/>
  <c r="H25" i="5" l="1"/>
  <c r="F8" i="5"/>
  <c r="E8" i="5"/>
  <c r="D8" i="5"/>
  <c r="C8" i="5"/>
  <c r="B8" i="5"/>
  <c r="M36" i="5"/>
  <c r="L36" i="5"/>
  <c r="K36" i="5"/>
  <c r="J36" i="5"/>
  <c r="H36" i="5"/>
  <c r="I36" i="5"/>
  <c r="H33" i="5"/>
  <c r="M28" i="5"/>
  <c r="L28" i="5"/>
  <c r="K28" i="5"/>
  <c r="M14" i="5"/>
  <c r="L14" i="5"/>
  <c r="K14" i="5"/>
  <c r="J14" i="5"/>
  <c r="I14" i="5"/>
  <c r="H14" i="5"/>
  <c r="M22" i="5"/>
  <c r="L22" i="5"/>
  <c r="K22" i="5"/>
  <c r="J22" i="5"/>
  <c r="I22" i="5"/>
  <c r="H22" i="5"/>
  <c r="M21" i="5"/>
  <c r="L21" i="5"/>
  <c r="K21" i="5"/>
  <c r="J21" i="5"/>
  <c r="I21" i="5"/>
  <c r="H21" i="5"/>
  <c r="M29" i="5"/>
  <c r="L29" i="5"/>
  <c r="K29" i="5"/>
  <c r="J29" i="5"/>
  <c r="I29" i="5"/>
  <c r="H29" i="5"/>
  <c r="M20" i="5"/>
  <c r="L20" i="5"/>
  <c r="K20" i="5"/>
  <c r="J20" i="5"/>
  <c r="I20" i="5"/>
  <c r="H20" i="5"/>
  <c r="M26" i="5"/>
  <c r="L26" i="5"/>
  <c r="K26" i="5"/>
  <c r="J26" i="5"/>
  <c r="I26" i="5"/>
  <c r="H26" i="5"/>
  <c r="M24" i="5"/>
  <c r="L24" i="5"/>
  <c r="K24" i="5"/>
  <c r="J24" i="5"/>
  <c r="I24" i="5"/>
  <c r="H24" i="5"/>
  <c r="A46" i="5"/>
  <c r="A8" i="5" l="1"/>
  <c r="K83" i="5" l="1"/>
  <c r="D83" i="5"/>
  <c r="D75" i="5"/>
  <c r="K74" i="5"/>
  <c r="K66" i="5"/>
  <c r="D66" i="5"/>
  <c r="K57" i="5"/>
  <c r="D57" i="5"/>
  <c r="F42" i="5"/>
  <c r="E42" i="5"/>
  <c r="D42" i="5"/>
  <c r="C42" i="5"/>
  <c r="B42" i="5"/>
  <c r="A42" i="5"/>
  <c r="M40" i="5"/>
  <c r="L40" i="5"/>
  <c r="K40" i="5"/>
  <c r="J40" i="5"/>
  <c r="I40" i="5"/>
  <c r="H40" i="5"/>
  <c r="M34" i="5"/>
  <c r="L34" i="5"/>
  <c r="K34" i="5"/>
  <c r="J34" i="5"/>
  <c r="I34" i="5"/>
  <c r="H34" i="5"/>
  <c r="M38" i="5"/>
  <c r="L38" i="5"/>
  <c r="K38" i="5"/>
  <c r="K35" i="5" s="1"/>
  <c r="J38" i="5"/>
  <c r="I38" i="5"/>
  <c r="H38" i="5"/>
  <c r="F36" i="5"/>
  <c r="E36" i="5"/>
  <c r="D36" i="5"/>
  <c r="D35" i="5" s="1"/>
  <c r="C36" i="5"/>
  <c r="B36" i="5"/>
  <c r="A36" i="5"/>
  <c r="M33" i="5"/>
  <c r="L33" i="5"/>
  <c r="K33" i="5"/>
  <c r="J33" i="5"/>
  <c r="I33" i="5"/>
  <c r="F33" i="5"/>
  <c r="E33" i="5"/>
  <c r="D33" i="5"/>
  <c r="D32" i="5" s="1"/>
  <c r="C33" i="5"/>
  <c r="B33" i="5"/>
  <c r="A33" i="5"/>
  <c r="M32" i="5"/>
  <c r="L32" i="5"/>
  <c r="K32" i="5"/>
  <c r="J32" i="5"/>
  <c r="I32" i="5"/>
  <c r="H32" i="5"/>
  <c r="M31" i="5"/>
  <c r="L31" i="5"/>
  <c r="K31" i="5"/>
  <c r="J31" i="5"/>
  <c r="I31" i="5"/>
  <c r="H31" i="5"/>
  <c r="M30" i="5"/>
  <c r="L30" i="5"/>
  <c r="K30" i="5"/>
  <c r="J30" i="5"/>
  <c r="I30" i="5"/>
  <c r="H30" i="5"/>
  <c r="M27" i="5"/>
  <c r="L27" i="5"/>
  <c r="K27" i="5"/>
  <c r="J27" i="5"/>
  <c r="I27" i="5"/>
  <c r="H27" i="5"/>
  <c r="F26" i="5"/>
  <c r="E26" i="5"/>
  <c r="D26" i="5"/>
  <c r="C26" i="5"/>
  <c r="B26" i="5"/>
  <c r="A26" i="5"/>
  <c r="M25" i="5"/>
  <c r="L25" i="5"/>
  <c r="K25" i="5"/>
  <c r="J25" i="5"/>
  <c r="I25" i="5"/>
  <c r="F25" i="5"/>
  <c r="E25" i="5"/>
  <c r="D25" i="5"/>
  <c r="D24" i="5" s="1"/>
  <c r="C25" i="5"/>
  <c r="B25" i="5"/>
  <c r="A25" i="5"/>
  <c r="M23" i="5"/>
  <c r="L23" i="5"/>
  <c r="K23" i="5"/>
  <c r="J23" i="5"/>
  <c r="I23" i="5"/>
  <c r="H23" i="5"/>
  <c r="F22" i="5"/>
  <c r="E22" i="5"/>
  <c r="D22" i="5"/>
  <c r="D21" i="5" s="1"/>
  <c r="C22" i="5"/>
  <c r="B22" i="5"/>
  <c r="M19" i="5"/>
  <c r="L19" i="5"/>
  <c r="K19" i="5"/>
  <c r="J19" i="5"/>
  <c r="I19" i="5"/>
  <c r="H19" i="5"/>
  <c r="F19" i="5"/>
  <c r="E19" i="5"/>
  <c r="D19" i="5"/>
  <c r="C19" i="5"/>
  <c r="B19" i="5"/>
  <c r="A19" i="5"/>
  <c r="M18" i="5"/>
  <c r="L18" i="5"/>
  <c r="K18" i="5"/>
  <c r="J18" i="5"/>
  <c r="I18" i="5"/>
  <c r="H18" i="5"/>
  <c r="F18" i="5"/>
  <c r="E18" i="5"/>
  <c r="D18" i="5"/>
  <c r="D17" i="5" s="1"/>
  <c r="C18" i="5"/>
  <c r="B18" i="5"/>
  <c r="A18" i="5"/>
  <c r="M17" i="5"/>
  <c r="L17" i="5"/>
  <c r="K17" i="5"/>
  <c r="J17" i="5"/>
  <c r="I17" i="5"/>
  <c r="H17" i="5"/>
  <c r="M16" i="5"/>
  <c r="L16" i="5"/>
  <c r="K16" i="5"/>
  <c r="J16" i="5"/>
  <c r="I16" i="5"/>
  <c r="H16" i="5"/>
  <c r="M15" i="5"/>
  <c r="L15" i="5"/>
  <c r="K15" i="5"/>
  <c r="J15" i="5"/>
  <c r="I15" i="5"/>
  <c r="H15" i="5"/>
  <c r="F15" i="5"/>
  <c r="E15" i="5"/>
  <c r="D15" i="5"/>
  <c r="C15" i="5"/>
  <c r="B15" i="5"/>
  <c r="A15" i="5"/>
  <c r="F14" i="5"/>
  <c r="E14" i="5"/>
  <c r="D14" i="5"/>
  <c r="D13" i="5" s="1"/>
  <c r="C14" i="5"/>
  <c r="B14" i="5"/>
  <c r="A14" i="5"/>
  <c r="M13" i="5"/>
  <c r="L13" i="5"/>
  <c r="K13" i="5"/>
  <c r="J13" i="5"/>
  <c r="I13" i="5"/>
  <c r="H13" i="5"/>
  <c r="M12" i="5"/>
  <c r="L12" i="5"/>
  <c r="K12" i="5"/>
  <c r="J12" i="5"/>
  <c r="I12" i="5"/>
  <c r="H12" i="5"/>
  <c r="M11" i="5"/>
  <c r="L11" i="5"/>
  <c r="K11" i="5"/>
  <c r="J11" i="5"/>
  <c r="I11" i="5"/>
  <c r="H11" i="5"/>
  <c r="F11" i="5"/>
  <c r="E11" i="5"/>
  <c r="D11" i="5"/>
  <c r="D10" i="5" s="1"/>
  <c r="C11" i="5"/>
  <c r="B11" i="5"/>
  <c r="A11" i="5"/>
  <c r="M10" i="5"/>
  <c r="L10" i="5"/>
  <c r="K10" i="5"/>
  <c r="J10" i="5"/>
  <c r="I10" i="5"/>
  <c r="H10" i="5"/>
  <c r="M9" i="5"/>
  <c r="L9" i="5"/>
  <c r="K9" i="5"/>
  <c r="J9" i="5"/>
  <c r="I9" i="5"/>
  <c r="H9" i="5"/>
  <c r="M8" i="5"/>
  <c r="L8" i="5"/>
  <c r="K8" i="5"/>
  <c r="J8" i="5"/>
  <c r="I8" i="5"/>
  <c r="H8" i="5"/>
  <c r="M7" i="5"/>
  <c r="L7" i="5"/>
  <c r="K7" i="5"/>
  <c r="K6" i="5" s="1"/>
  <c r="J7" i="5"/>
  <c r="I7" i="5"/>
  <c r="H7" i="5"/>
  <c r="F7" i="5"/>
  <c r="E7" i="5"/>
  <c r="D7" i="5"/>
  <c r="C7" i="5"/>
  <c r="B7" i="5"/>
  <c r="A7" i="5"/>
  <c r="D6" i="5"/>
  <c r="K3" i="5"/>
  <c r="K44" i="5" l="1"/>
  <c r="K84" i="5"/>
</calcChain>
</file>

<file path=xl/sharedStrings.xml><?xml version="1.0" encoding="utf-8"?>
<sst xmlns="http://schemas.openxmlformats.org/spreadsheetml/2006/main" count="283" uniqueCount="218">
  <si>
    <t>Student</t>
  </si>
  <si>
    <t>Advisor</t>
  </si>
  <si>
    <t>Information Subject to Change.  This checksheet is not a contract.</t>
  </si>
  <si>
    <t>Totals</t>
  </si>
  <si>
    <t>SGR Goal 1</t>
  </si>
  <si>
    <t>IGR Goal 1</t>
  </si>
  <si>
    <t>IGR Goal 2</t>
  </si>
  <si>
    <t>SGR Goal 2</t>
  </si>
  <si>
    <t>SGR Goal 3</t>
  </si>
  <si>
    <t>SGR Goal 4</t>
  </si>
  <si>
    <t>SGR Goal 5</t>
  </si>
  <si>
    <t>SGR Goal 6</t>
  </si>
  <si>
    <t>Globalization Requirement</t>
  </si>
  <si>
    <t>Advanced Writing Requirement</t>
  </si>
  <si>
    <t>SEM</t>
  </si>
  <si>
    <t>CR</t>
  </si>
  <si>
    <t>SGR courses</t>
  </si>
  <si>
    <t>IGR courses</t>
  </si>
  <si>
    <t>Advanced Writing (AW)</t>
  </si>
  <si>
    <t>Globalization (G)</t>
  </si>
  <si>
    <t>First Year Seminar (IGR 1)</t>
  </si>
  <si>
    <t>SPCM 101</t>
  </si>
  <si>
    <t>Fundamentals of Speech (SGR 2)</t>
  </si>
  <si>
    <t>SGR #4</t>
  </si>
  <si>
    <t>Humanities/Arts Diversity (SGR 4)</t>
  </si>
  <si>
    <t>ENGL 101</t>
  </si>
  <si>
    <t>Composition I (SGR 1)</t>
  </si>
  <si>
    <t>Written Communication (6 credits)</t>
  </si>
  <si>
    <t>Oral Communication (3 credits)</t>
  </si>
  <si>
    <t>Social Sciences/Diversity (2 Disciplines, 6 credits)</t>
  </si>
  <si>
    <t>Humanities and Arts/Diversity (2 Disciplines, 6 credits)</t>
  </si>
  <si>
    <t>Mathematics (3 credits)</t>
  </si>
  <si>
    <t>Natural Sciences (6 credits)</t>
  </si>
  <si>
    <t>Institutional Graduation Requirements (IGRs) (5 credits)</t>
  </si>
  <si>
    <t>Course #</t>
  </si>
  <si>
    <t>Course Title</t>
  </si>
  <si>
    <t>Credits</t>
  </si>
  <si>
    <r>
      <rPr>
        <b/>
        <sz val="10"/>
        <color rgb="FFFF0000"/>
        <rFont val="Calibri"/>
        <family val="2"/>
      </rPr>
      <t>Prerequsites</t>
    </r>
    <r>
      <rPr>
        <b/>
        <sz val="10"/>
        <rFont val="Calibri"/>
        <family val="2"/>
      </rPr>
      <t>/Comments</t>
    </r>
  </si>
  <si>
    <t>TOTAL CREDITS</t>
  </si>
  <si>
    <t>Student ID#</t>
  </si>
  <si>
    <t>Anticipated Graduation Term</t>
  </si>
  <si>
    <t>Minimum GPA</t>
  </si>
  <si>
    <t xml:space="preserve">Today's Date </t>
  </si>
  <si>
    <t>GR</t>
  </si>
  <si>
    <t>SGR #3</t>
  </si>
  <si>
    <t>Social Sciences/Diversity (SGR 3)</t>
  </si>
  <si>
    <r>
      <rPr>
        <b/>
        <sz val="9"/>
        <color rgb="FFFF0000"/>
        <rFont val="Calibri"/>
        <family val="2"/>
      </rPr>
      <t>Prerequsites</t>
    </r>
    <r>
      <rPr>
        <b/>
        <sz val="9"/>
        <rFont val="Calibri"/>
        <family val="2"/>
      </rPr>
      <t>/Comments</t>
    </r>
  </si>
  <si>
    <t>Requirements for College/Major/Program/Other Required Courses</t>
  </si>
  <si>
    <t>Other Coursework</t>
  </si>
  <si>
    <t>First Year Fall Courses</t>
  </si>
  <si>
    <t>First Year Spring Courses</t>
  </si>
  <si>
    <t>Second Year Fall Courses</t>
  </si>
  <si>
    <t>Second Year Spring Courses</t>
  </si>
  <si>
    <t>Third Year Fall Course</t>
  </si>
  <si>
    <t>Third Year Spring Courses</t>
  </si>
  <si>
    <t>Fourth Year Fall Courses</t>
  </si>
  <si>
    <t>Fourth Year Spring Courses</t>
  </si>
  <si>
    <t>Math</t>
  </si>
  <si>
    <t>Math 123</t>
  </si>
  <si>
    <t>ABE Core</t>
  </si>
  <si>
    <t>Engr Tools</t>
  </si>
  <si>
    <t>ABE 132</t>
  </si>
  <si>
    <t>Project Development</t>
  </si>
  <si>
    <t>ABE 222</t>
  </si>
  <si>
    <t>One Credit from:</t>
  </si>
  <si>
    <t>Internship</t>
  </si>
  <si>
    <t>ABE 494</t>
  </si>
  <si>
    <t>ABE 496</t>
  </si>
  <si>
    <t>Field Experience</t>
  </si>
  <si>
    <t>ABE 498</t>
  </si>
  <si>
    <t>UG Research</t>
  </si>
  <si>
    <t>Engr Properties of Biological Materials</t>
  </si>
  <si>
    <t>Ag. Power and Machines</t>
  </si>
  <si>
    <t>ABE 343/343L</t>
  </si>
  <si>
    <t>Natural Resources Engineering</t>
  </si>
  <si>
    <t>Ag. Structures &amp; Indoor Envr</t>
  </si>
  <si>
    <t>Unit Oper of Biological Materials</t>
  </si>
  <si>
    <t>ABE 463/463L</t>
  </si>
  <si>
    <t xml:space="preserve">Instrumentation </t>
  </si>
  <si>
    <t>ABE 464/464L</t>
  </si>
  <si>
    <t>Monitoring/Controlling Ag/Bio</t>
  </si>
  <si>
    <t>Take ME-314 EM-331</t>
  </si>
  <si>
    <t>Take ABE 463/463L</t>
  </si>
  <si>
    <t>Take EM 215</t>
  </si>
  <si>
    <t>Take EM 331</t>
  </si>
  <si>
    <t>ABE 411</t>
  </si>
  <si>
    <t>Design Project I</t>
  </si>
  <si>
    <t>ABE 422</t>
  </si>
  <si>
    <t>Design Project II</t>
  </si>
  <si>
    <t>Intro to Engineering</t>
  </si>
  <si>
    <t>GE 109</t>
  </si>
  <si>
    <t>GE 109L</t>
  </si>
  <si>
    <t>Intro to Ag. &amp; Biosystems Engineering</t>
  </si>
  <si>
    <t>Calculus I</t>
  </si>
  <si>
    <t>Math 124</t>
  </si>
  <si>
    <t>Calculus II</t>
  </si>
  <si>
    <t>Math 125</t>
  </si>
  <si>
    <t>Calculus III</t>
  </si>
  <si>
    <t>MATH 321</t>
  </si>
  <si>
    <t>Differential Equations</t>
  </si>
  <si>
    <t>Elective Math/Stat</t>
  </si>
  <si>
    <t>Math 373 or Math 381 or Stat 281</t>
  </si>
  <si>
    <t>Basic Sciences</t>
  </si>
  <si>
    <t>Chem 112/112L</t>
  </si>
  <si>
    <t>Chem 108 or 326</t>
  </si>
  <si>
    <t>5 or 4</t>
  </si>
  <si>
    <t>Physics 211/211L</t>
  </si>
  <si>
    <t>Physics 213/213L</t>
  </si>
  <si>
    <t>Bio 101/101L</t>
  </si>
  <si>
    <t>CSC 130</t>
  </si>
  <si>
    <t>Visual Basic Programming</t>
  </si>
  <si>
    <t>General Chemistry</t>
  </si>
  <si>
    <t>Organic &amp; Biochemistry or Organic Chemistry</t>
  </si>
  <si>
    <t>University Physics I</t>
  </si>
  <si>
    <t>University Physics II</t>
  </si>
  <si>
    <t>Biology Survey</t>
  </si>
  <si>
    <t>Composition I</t>
  </si>
  <si>
    <t>Fundementals of Speech</t>
  </si>
  <si>
    <t>ENGL 277</t>
  </si>
  <si>
    <t>Technical Writing Engineering</t>
  </si>
  <si>
    <t>Engineering Core</t>
  </si>
  <si>
    <t>EM 214</t>
  </si>
  <si>
    <t>Statics</t>
  </si>
  <si>
    <t>EM 215</t>
  </si>
  <si>
    <t>Dynamics</t>
  </si>
  <si>
    <t>EM 321</t>
  </si>
  <si>
    <t>Mechanics of Materials</t>
  </si>
  <si>
    <t>ME 314</t>
  </si>
  <si>
    <t>Thermodynamics II</t>
  </si>
  <si>
    <t>EM 331</t>
  </si>
  <si>
    <t>EE 300</t>
  </si>
  <si>
    <t>Basic Electrical Engineering</t>
  </si>
  <si>
    <t>IGR #2</t>
  </si>
  <si>
    <t>Different prefix than SGRs #3, #4, #6</t>
  </si>
  <si>
    <t>Fluid Mechanics</t>
  </si>
  <si>
    <t>GE 121</t>
  </si>
  <si>
    <t>Engineering Graphics I</t>
  </si>
  <si>
    <t>GE 123</t>
  </si>
  <si>
    <t>ABE 314/314L**</t>
  </si>
  <si>
    <t>ABE 434/434L**</t>
  </si>
  <si>
    <t>ABE 324/324L**</t>
  </si>
  <si>
    <t>ABE 444/444L**</t>
  </si>
  <si>
    <t>Technical Electives</t>
  </si>
  <si>
    <t>Computer Aided Drawing</t>
  </si>
  <si>
    <t>Ag. &amp; Biosystems Engineering</t>
  </si>
  <si>
    <t>Foundation Classes</t>
  </si>
  <si>
    <r>
      <t xml:space="preserve">**Note:  Must take three or four of these courses.  If </t>
    </r>
    <r>
      <rPr>
        <u/>
        <sz val="10"/>
        <color theme="1"/>
        <rFont val="Calibri"/>
        <family val="2"/>
      </rPr>
      <t>three</t>
    </r>
    <r>
      <rPr>
        <sz val="10"/>
        <color theme="1"/>
        <rFont val="Calibri"/>
        <family val="2"/>
      </rPr>
      <t xml:space="preserve"> are elected, then </t>
    </r>
    <r>
      <rPr>
        <i/>
        <sz val="10"/>
        <color theme="1"/>
        <rFont val="Calibri"/>
        <family val="2"/>
      </rPr>
      <t>4 technical elective credits, COE 300 or higher, must be taken in addition to those indicated below.</t>
    </r>
  </si>
  <si>
    <t>Take EE 300</t>
  </si>
  <si>
    <t>Minimum of 12-16** credits with at least 6 from COE 300 level or higher (see catalog options)-subject to ** above.</t>
  </si>
  <si>
    <t>Physics I and Lab</t>
  </si>
  <si>
    <t>Physics II and Lab</t>
  </si>
  <si>
    <t>Technical Communications (SGR 1)</t>
  </si>
  <si>
    <t>Design Project IV</t>
  </si>
  <si>
    <t>Design Project III</t>
  </si>
  <si>
    <t>BIOL 101/101L</t>
  </si>
  <si>
    <t>Biology Survey and Lab</t>
  </si>
  <si>
    <t>MATH 125</t>
  </si>
  <si>
    <t>Graphics I</t>
  </si>
  <si>
    <t>Engineerings Tools for ABE</t>
  </si>
  <si>
    <t>CHEM 112/112L</t>
  </si>
  <si>
    <t>General Chemistry and Lab</t>
  </si>
  <si>
    <t>Properties of Biomaterials and Lab</t>
  </si>
  <si>
    <t>MATH 225</t>
  </si>
  <si>
    <t>PHY 211</t>
  </si>
  <si>
    <t>Project Development for ABE</t>
  </si>
  <si>
    <t>ABE 314/314L</t>
  </si>
  <si>
    <t>Ag Power and Machines and Lab ***</t>
  </si>
  <si>
    <t>ABE 324/324L</t>
  </si>
  <si>
    <t>Ag Structures and Environment and Lab ***</t>
  </si>
  <si>
    <t>Visual BASIC</t>
  </si>
  <si>
    <t>EE 300/300L</t>
  </si>
  <si>
    <t>Circuits and Lab</t>
  </si>
  <si>
    <t>Thermodynamics</t>
  </si>
  <si>
    <t>Biochemistry</t>
  </si>
  <si>
    <t>Monitoring and Control and Lab</t>
  </si>
  <si>
    <t>Instrumentation and Lab</t>
  </si>
  <si>
    <t>ABE 434/434L</t>
  </si>
  <si>
    <t>Fluid Dynamics</t>
  </si>
  <si>
    <t>ABE 444/444L</t>
  </si>
  <si>
    <t>Unit Operations and Lab ***</t>
  </si>
  <si>
    <t>Natural Resources Engineering and Lab ***</t>
  </si>
  <si>
    <t>ME 314, Take EM 331</t>
  </si>
  <si>
    <t>First Year Seminar</t>
  </si>
  <si>
    <t>(Must have a different prefix than the courses used to meet SGR 3, 4 and 6)</t>
  </si>
  <si>
    <t xml:space="preserve">Cultural Awareness and Social and Environmental Responsibility         </t>
  </si>
  <si>
    <r>
      <t xml:space="preserve">System General Education Requirements  </t>
    </r>
    <r>
      <rPr>
        <b/>
        <u/>
        <sz val="10"/>
        <color theme="1"/>
        <rFont val="Calibri"/>
        <family val="2"/>
        <scheme val="minor"/>
      </rPr>
      <t>(SGR) (30 credits, Complete First 2 Years)</t>
    </r>
  </si>
  <si>
    <t>Select one: MATH 331, MATH 373 or STAT 281</t>
  </si>
  <si>
    <t>CHEM 108/108L or CHEM 326/326L</t>
  </si>
  <si>
    <t>PHYS 213/213L</t>
  </si>
  <si>
    <t>PHYS 211/211L</t>
  </si>
  <si>
    <t xml:space="preserve">Major Courses </t>
  </si>
  <si>
    <t>Sample 4 Year Plan</t>
  </si>
  <si>
    <t>Bachelor of Science in Agricultural and Biosystems Engineering (Fall 2015)</t>
  </si>
  <si>
    <t>2015-2016 Undergraduate Catalog Requirements</t>
  </si>
  <si>
    <t>MATH 123</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</si>
  <si>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</si>
  <si>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</si>
  <si>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</si>
  <si>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</si>
  <si>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</si>
  <si>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</si>
  <si>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</si>
  <si>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</si>
  <si>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</si>
  <si>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</si>
  <si>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</si>
  <si>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</si>
  <si>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</si>
  <si>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</si>
  <si>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</si>
  <si>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</si>
  <si>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Select One from ABE 494, 496, 498</t>
  </si>
  <si>
    <t>ABE 463</t>
  </si>
  <si>
    <t>Take MATH 123</t>
  </si>
  <si>
    <t>Placement or MATH 115</t>
  </si>
  <si>
    <t>Engineering Tools for ABE</t>
  </si>
  <si>
    <t>ABE 343/Lab</t>
  </si>
  <si>
    <t>Physical Properties of Biological Materials and Lab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</si>
</sst>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44" x14ac:knownFonts="1">
    <font>
      <sz val="11"/>
      <color theme="1"/>
      <name val="Calibri"/>
      <family val="2"/>
      <scheme val="minor"/>
    </font>
    <font>
      <sz val="10"/>
      <name val="Arial"/>
      <family val="2"/>
    </font>
    <font>
      <sz val="10"/>
      <name val="Arial"/>
      <family val="2"/>
    </font>
    <font>
      <u/>
      <sz val="11"/>
      <color theme="10"/>
      <name val="Calibri"/>
      <family val="2"/>
      <scheme val="minor"/>
    </font>
    <font>
      <b/>
      <sz val="12"/>
      <name val="Calibri"/>
      <family val="2"/>
    </font>
    <font>
      <b/>
      <sz val="12"/>
      <color rgb="FFFF0000"/>
      <name val="Calibri"/>
      <family val="2"/>
    </font>
    <font>
      <sz val="9"/>
      <name val="Calibri"/>
      <family val="2"/>
    </font>
    <font>
      <b/>
      <sz val="10"/>
      <name val="Calibri"/>
      <family val="2"/>
    </font>
    <font>
      <sz val="10"/>
      <name val="Calibri"/>
      <family val="2"/>
    </font>
    <font>
      <b/>
      <sz val="9"/>
      <name val="Calibri"/>
      <family val="2"/>
    </font>
    <font>
      <b/>
      <sz val="9"/>
      <color rgb="FF0070C0"/>
      <name val="Calibri"/>
      <family val="2"/>
    </font>
    <font>
      <i/>
      <u/>
      <sz val="9"/>
      <name val="Calibri"/>
      <family val="2"/>
    </font>
    <font>
      <b/>
      <u/>
      <sz val="10"/>
      <name val="Calibri"/>
      <family val="2"/>
    </font>
    <font>
      <b/>
      <u/>
      <sz val="9"/>
      <name val="Calibri"/>
      <family val="2"/>
    </font>
    <font>
      <b/>
      <sz val="14"/>
      <color rgb="FF000000"/>
      <name val="Calibri"/>
      <family val="2"/>
    </font>
    <font>
      <sz val="11"/>
      <color theme="1"/>
      <name val="Calibri"/>
      <family val="2"/>
    </font>
    <font>
      <b/>
      <sz val="10"/>
      <color rgb="FFFF0000"/>
      <name val="Calibri"/>
      <family val="2"/>
    </font>
    <font>
      <b/>
      <sz val="9"/>
      <color rgb="FFFF0000"/>
      <name val="Calibri"/>
      <family val="2"/>
    </font>
    <font>
      <sz val="10"/>
      <color theme="1"/>
      <name val="Calibri"/>
      <family val="2"/>
    </font>
    <font>
      <sz val="10"/>
      <color rgb="FFFF0000"/>
      <name val="Calibri"/>
      <family val="2"/>
    </font>
    <font>
      <b/>
      <sz val="12"/>
      <color theme="1"/>
      <name val="Calibri"/>
      <family val="2"/>
    </font>
    <font>
      <b/>
      <sz val="11"/>
      <color rgb="FFFF0000"/>
      <name val="Calibri"/>
      <family val="2"/>
      <scheme val="minor"/>
    </font>
    <font>
      <b/>
      <sz val="12"/>
      <color rgb="FFFF0000"/>
      <name val="Calibri"/>
      <family val="2"/>
      <scheme val="minor"/>
    </font>
    <font>
      <b/>
      <sz val="11"/>
      <name val="Calibri"/>
      <family val="2"/>
      <scheme val="minor"/>
    </font>
    <font>
      <sz val="10"/>
      <name val="Calibri"/>
      <family val="2"/>
      <scheme val="minor"/>
    </font>
    <font>
      <b/>
      <sz val="10"/>
      <name val="Calibri"/>
      <family val="2"/>
      <scheme val="minor"/>
    </font>
    <font>
      <sz val="9"/>
      <name val="Calibri"/>
      <family val="2"/>
      <scheme val="minor"/>
    </font>
    <font>
      <b/>
      <sz val="9"/>
      <color rgb="FFC00000"/>
      <name val="Calibri"/>
      <family val="2"/>
      <scheme val="minor"/>
    </font>
    <font>
      <sz val="12"/>
      <color theme="1"/>
      <name val="Calibri"/>
      <family val="2"/>
    </font>
    <font>
      <sz val="12"/>
      <color rgb="FFFF0000"/>
      <name val="Calibri"/>
      <family val="2"/>
    </font>
    <font>
      <sz val="9"/>
      <color theme="1"/>
      <name val="Calibri"/>
      <family val="2"/>
      <scheme val="minor"/>
    </font>
    <font>
      <u/>
      <sz val="9"/>
      <name val="Calibri"/>
      <family val="2"/>
    </font>
    <font>
      <sz val="9"/>
      <color rgb="FF000000"/>
      <name val="Calibri"/>
      <family val="2"/>
    </font>
    <font>
      <sz val="9"/>
      <color theme="1"/>
      <name val="Calibri"/>
      <family val="2"/>
    </font>
    <font>
      <b/>
      <sz val="10"/>
      <color theme="1"/>
      <name val="Calibri"/>
      <family val="2"/>
    </font>
    <font>
      <b/>
      <sz val="11"/>
      <color theme="1"/>
      <name val="Calibri"/>
      <family val="2"/>
    </font>
    <font>
      <u/>
      <sz val="10"/>
      <color theme="1"/>
      <name val="Calibri"/>
      <family val="2"/>
    </font>
    <font>
      <i/>
      <sz val="10"/>
      <color theme="1"/>
      <name val="Calibri"/>
      <family val="2"/>
    </font>
    <font>
      <b/>
      <u/>
      <sz val="10"/>
      <color theme="1"/>
      <name val="Calibri"/>
      <family val="2"/>
      <scheme val="minor"/>
    </font>
    <font>
      <b/>
      <sz val="9"/>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i/>
      <sz val="11"/>
      <color theme="1"/>
      <name val="Calibri"/>
      <family val="2"/>
      <scheme val="minor"/>
    </font>
  </fonts>
  <fills count="15">
    <fill>
      <patternFill patternType="none"/>
    </fill>
    <fill>
      <patternFill patternType="gray125"/>
    </fill>
    <fill>
      <patternFill patternType="solid">
        <fgColor rgb="FFFFFF99"/>
        <bgColor rgb="FF000000"/>
      </patternFill>
    </fill>
    <fill>
      <patternFill patternType="solid">
        <fgColor rgb="FFC5D9F1"/>
        <bgColor rgb="FF000000"/>
      </patternFill>
    </fill>
    <fill>
      <patternFill patternType="solid">
        <fgColor rgb="FFE6B8B7"/>
        <bgColor rgb="FF000000"/>
      </patternFill>
    </fill>
    <fill>
      <patternFill patternType="solid">
        <fgColor rgb="FFD8E4BC"/>
        <bgColor rgb="FF000000"/>
      </patternFill>
    </fill>
    <fill>
      <patternFill patternType="solid">
        <fgColor theme="5" tint="0.59999389629810485"/>
        <bgColor rgb="FF000000"/>
      </patternFill>
    </fill>
    <fill>
      <patternFill patternType="solid">
        <fgColor theme="6" tint="0.59999389629810485"/>
        <bgColor rgb="FF000000"/>
      </patternFill>
    </fill>
    <fill>
      <patternFill patternType="solid">
        <fgColor theme="6" tint="0.59999389629810485"/>
        <bgColor indexed="64"/>
      </patternFill>
    </fill>
    <fill>
      <patternFill patternType="solid">
        <fgColor rgb="FFFFFF99"/>
        <bgColor indexed="64"/>
      </patternFill>
    </fill>
    <fill>
      <patternFill patternType="solid">
        <fgColor theme="7" tint="0.79998168889431442"/>
        <bgColor rgb="FF000000"/>
      </patternFill>
    </fill>
    <fill>
      <patternFill patternType="solid">
        <fgColor theme="0"/>
        <bgColor indexed="64"/>
      </patternFill>
    </fill>
    <fill>
      <patternFill patternType="solid">
        <fgColor rgb="FFC5D9F1"/>
        <bgColor indexed="64"/>
      </patternFill>
    </fill>
    <fill>
      <patternFill patternType="solid">
        <fgColor rgb="FFE6B8B7"/>
        <bgColor indexed="64"/>
      </patternFill>
    </fill>
    <fill>
      <patternFill patternType="solid">
        <fgColor theme="4" tint="0.79998168889431442"/>
        <bgColor indexed="64"/>
      </patternFill>
    </fill>
  </fills>
  <borders count="23">
    <border>
      <left/>
      <right/>
      <top/>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hair">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top style="thin">
        <color indexed="64"/>
      </top>
      <bottom/>
      <diagonal/>
    </border>
    <border>
      <left/>
      <right style="hair">
        <color indexed="64"/>
      </right>
      <top/>
      <bottom/>
      <diagonal/>
    </border>
    <border>
      <left/>
      <right/>
      <top/>
      <bottom style="medium">
        <color indexed="64"/>
      </bottom>
      <diagonal/>
    </border>
    <border>
      <left/>
      <right/>
      <top/>
      <bottom style="double">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s>
  <cellStyleXfs count="8">
    <xf numFmtId="0" fontId="0" fillId="0" borderId="0"/>
    <xf numFmtId="0" fontId="1" fillId="0" borderId="0"/>
    <xf numFmtId="0" fontId="2"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cellStyleXfs>
  <cellXfs count="206">
    <xf numFmtId="0" fontId="0" fillId="0" borderId="0" xfId="0"/>
    <xf numFmtId="0" fontId="6" fillId="0" borderId="0" xfId="2" applyFont="1" applyFill="1" applyBorder="1" applyAlignment="1">
      <alignment horizontal="center"/>
    </xf>
    <xf numFmtId="0" fontId="6" fillId="0" borderId="0" xfId="2" applyFont="1" applyFill="1" applyBorder="1" applyAlignment="1">
      <alignment horizontal="left"/>
    </xf>
    <xf numFmtId="0" fontId="6" fillId="0" borderId="0" xfId="2" applyFont="1" applyFill="1" applyBorder="1"/>
    <xf numFmtId="0" fontId="7" fillId="0" borderId="0" xfId="2" applyFont="1" applyFill="1" applyBorder="1" applyAlignment="1">
      <alignment horizontal="center"/>
    </xf>
    <xf numFmtId="0" fontId="9" fillId="0" borderId="0" xfId="2" applyFont="1" applyFill="1" applyBorder="1" applyAlignment="1">
      <alignment horizontal="center"/>
    </xf>
    <xf numFmtId="0" fontId="9" fillId="0" borderId="3" xfId="2" applyFont="1" applyFill="1" applyBorder="1"/>
    <xf numFmtId="0" fontId="6" fillId="0" borderId="3" xfId="2" applyFont="1" applyFill="1" applyBorder="1"/>
    <xf numFmtId="0" fontId="10" fillId="0" borderId="0" xfId="2" applyFont="1" applyFill="1" applyBorder="1" applyAlignment="1">
      <alignment horizontal="center"/>
    </xf>
    <xf numFmtId="0" fontId="9" fillId="0" borderId="3" xfId="2" applyFont="1" applyFill="1" applyBorder="1" applyAlignment="1">
      <alignment horizontal="left"/>
    </xf>
    <xf numFmtId="0" fontId="6" fillId="0" borderId="3" xfId="2" applyFont="1" applyFill="1" applyBorder="1" applyAlignment="1">
      <alignment horizontal="center"/>
    </xf>
    <xf numFmtId="0" fontId="6" fillId="0" borderId="3" xfId="2" applyNumberFormat="1" applyFont="1" applyFill="1" applyBorder="1" applyAlignment="1">
      <alignment horizontal="left"/>
    </xf>
    <xf numFmtId="0" fontId="6" fillId="0" borderId="3" xfId="0" applyFont="1" applyFill="1" applyBorder="1"/>
    <xf numFmtId="0" fontId="6" fillId="0" borderId="4" xfId="2" applyFont="1" applyFill="1" applyBorder="1" applyAlignment="1">
      <alignment horizontal="center"/>
    </xf>
    <xf numFmtId="0" fontId="6" fillId="0" borderId="9" xfId="2" applyFont="1" applyFill="1" applyBorder="1" applyAlignment="1">
      <alignment horizontal="center"/>
    </xf>
    <xf numFmtId="0" fontId="6" fillId="0" borderId="11" xfId="2" applyFont="1" applyFill="1" applyBorder="1" applyAlignment="1">
      <alignment horizontal="center"/>
    </xf>
    <xf numFmtId="0" fontId="6" fillId="0" borderId="12" xfId="2" applyFont="1" applyFill="1" applyBorder="1" applyAlignment="1">
      <alignment horizontal="center"/>
    </xf>
    <xf numFmtId="0" fontId="6" fillId="0" borderId="3" xfId="2" applyFont="1" applyFill="1" applyBorder="1" applyAlignment="1">
      <alignment horizontal="left"/>
    </xf>
    <xf numFmtId="0" fontId="6" fillId="0" borderId="3" xfId="2" quotePrefix="1" applyFont="1" applyFill="1" applyBorder="1" applyAlignment="1">
      <alignment horizontal="left"/>
    </xf>
    <xf numFmtId="0" fontId="6" fillId="0" borderId="12" xfId="2" applyFont="1" applyFill="1" applyBorder="1" applyAlignment="1">
      <alignment horizontal="left"/>
    </xf>
    <xf numFmtId="0" fontId="11" fillId="0" borderId="0" xfId="2" applyFont="1" applyFill="1" applyBorder="1" applyAlignment="1">
      <alignment horizontal="center"/>
    </xf>
    <xf numFmtId="0" fontId="6" fillId="0" borderId="5" xfId="2" applyFont="1" applyFill="1" applyBorder="1" applyAlignment="1">
      <alignment horizontal="center"/>
    </xf>
    <xf numFmtId="0" fontId="6" fillId="0" borderId="10" xfId="2" applyFont="1" applyFill="1" applyBorder="1" applyAlignment="1">
      <alignment horizontal="center"/>
    </xf>
    <xf numFmtId="0" fontId="6" fillId="0" borderId="6" xfId="2" applyFont="1" applyFill="1" applyBorder="1" applyAlignment="1">
      <alignment horizontal="center"/>
    </xf>
    <xf numFmtId="0" fontId="6" fillId="2" borderId="0" xfId="2" applyFont="1" applyFill="1" applyBorder="1"/>
    <xf numFmtId="0" fontId="9" fillId="0" borderId="0" xfId="2" applyFont="1" applyFill="1" applyBorder="1" applyAlignment="1">
      <alignment horizontal="right"/>
    </xf>
    <xf numFmtId="0" fontId="6" fillId="3" borderId="0" xfId="2" applyFont="1" applyFill="1" applyBorder="1"/>
    <xf numFmtId="0" fontId="6" fillId="4" borderId="0" xfId="2" applyFont="1" applyFill="1" applyBorder="1"/>
    <xf numFmtId="0" fontId="6" fillId="4" borderId="0" xfId="2" applyFont="1" applyFill="1" applyBorder="1" applyAlignment="1"/>
    <xf numFmtId="0" fontId="6" fillId="5" borderId="0" xfId="2" applyFont="1" applyFill="1" applyBorder="1"/>
    <xf numFmtId="0" fontId="6" fillId="5" borderId="0" xfId="2" applyFont="1" applyFill="1" applyBorder="1" applyAlignment="1"/>
    <xf numFmtId="0" fontId="4" fillId="0" borderId="0" xfId="2" applyFont="1" applyFill="1" applyBorder="1" applyAlignment="1"/>
    <xf numFmtId="0" fontId="9" fillId="0" borderId="0" xfId="0" applyFont="1" applyFill="1" applyBorder="1" applyAlignment="1">
      <alignment horizontal="left"/>
    </xf>
    <xf numFmtId="0" fontId="6" fillId="0" borderId="0" xfId="0" applyFont="1" applyFill="1" applyBorder="1" applyAlignment="1">
      <alignment horizontal="center"/>
    </xf>
    <xf numFmtId="0" fontId="6" fillId="0" borderId="0" xfId="0" applyFont="1" applyFill="1" applyBorder="1" applyAlignment="1">
      <alignment horizontal="left"/>
    </xf>
    <xf numFmtId="0" fontId="6" fillId="0" borderId="0" xfId="0" applyFont="1" applyFill="1" applyBorder="1"/>
    <xf numFmtId="0" fontId="7" fillId="0" borderId="0" xfId="0" applyFont="1" applyFill="1" applyBorder="1"/>
    <xf numFmtId="0" fontId="9" fillId="0" borderId="0" xfId="0" applyFont="1" applyFill="1" applyBorder="1"/>
    <xf numFmtId="0" fontId="6" fillId="0" borderId="0" xfId="1" applyFont="1" applyFill="1" applyBorder="1"/>
    <xf numFmtId="0" fontId="6" fillId="0" borderId="8" xfId="0" applyFont="1" applyFill="1" applyBorder="1"/>
    <xf numFmtId="0" fontId="13" fillId="0" borderId="0" xfId="0" applyFont="1" applyFill="1" applyBorder="1"/>
    <xf numFmtId="0" fontId="6" fillId="0" borderId="3" xfId="0" applyFont="1" applyFill="1" applyBorder="1" applyAlignment="1">
      <alignment horizontal="left"/>
    </xf>
    <xf numFmtId="0" fontId="6" fillId="3" borderId="3" xfId="1" applyFont="1" applyFill="1" applyBorder="1"/>
    <xf numFmtId="0" fontId="15" fillId="0" borderId="0" xfId="0" applyFont="1" applyFill="1" applyBorder="1"/>
    <xf numFmtId="0" fontId="15" fillId="0" borderId="13" xfId="0" applyFont="1" applyFill="1" applyBorder="1" applyAlignment="1">
      <alignment horizontal="center"/>
    </xf>
    <xf numFmtId="0" fontId="7" fillId="0" borderId="13" xfId="2" applyFont="1" applyFill="1" applyBorder="1" applyAlignment="1">
      <alignment horizontal="center"/>
    </xf>
    <xf numFmtId="0" fontId="15" fillId="0" borderId="0" xfId="0" applyFont="1" applyFill="1" applyBorder="1" applyAlignment="1">
      <alignment horizontal="center"/>
    </xf>
    <xf numFmtId="0" fontId="14" fillId="0" borderId="0" xfId="0" applyFont="1" applyFill="1" applyBorder="1" applyAlignment="1">
      <alignment horizontal="center"/>
    </xf>
    <xf numFmtId="0" fontId="6" fillId="6" borderId="3" xfId="1" applyFont="1" applyFill="1" applyBorder="1"/>
    <xf numFmtId="0" fontId="18" fillId="0" borderId="0" xfId="0" applyFont="1" applyFill="1" applyBorder="1"/>
    <xf numFmtId="0" fontId="18" fillId="0" borderId="0" xfId="0" applyFont="1" applyFill="1" applyBorder="1" applyAlignment="1">
      <alignment horizontal="center"/>
    </xf>
    <xf numFmtId="0" fontId="19" fillId="0" borderId="0" xfId="0" applyFont="1" applyFill="1" applyBorder="1"/>
    <xf numFmtId="0" fontId="18" fillId="0" borderId="0" xfId="0" quotePrefix="1" applyFont="1" applyFill="1" applyBorder="1"/>
    <xf numFmtId="16" fontId="18" fillId="0" borderId="0" xfId="0" applyNumberFormat="1" applyFont="1" applyFill="1" applyBorder="1"/>
    <xf numFmtId="0" fontId="8" fillId="0" borderId="0" xfId="0" applyFont="1" applyFill="1" applyBorder="1"/>
    <xf numFmtId="0" fontId="19" fillId="0" borderId="0" xfId="0" quotePrefix="1" applyFont="1" applyFill="1" applyBorder="1"/>
    <xf numFmtId="16" fontId="19" fillId="0" borderId="0" xfId="0" applyNumberFormat="1" applyFont="1" applyFill="1" applyBorder="1"/>
    <xf numFmtId="0" fontId="14" fillId="0" borderId="0" xfId="0" applyFont="1" applyFill="1" applyBorder="1" applyAlignment="1">
      <alignment horizontal="center"/>
    </xf>
    <xf numFmtId="0" fontId="23" fillId="0" borderId="0" xfId="2" applyFont="1" applyAlignment="1">
      <alignment horizontal="center"/>
    </xf>
    <xf numFmtId="0" fontId="24" fillId="0" borderId="1" xfId="2" applyFont="1" applyBorder="1"/>
    <xf numFmtId="0" fontId="24" fillId="0" borderId="1" xfId="2" applyFont="1" applyBorder="1" applyAlignment="1">
      <alignment horizontal="center"/>
    </xf>
    <xf numFmtId="0" fontId="25" fillId="0" borderId="0" xfId="2" applyFont="1" applyBorder="1" applyAlignment="1">
      <alignment horizontal="right"/>
    </xf>
    <xf numFmtId="0" fontId="7" fillId="0" borderId="0" xfId="2" applyFont="1" applyAlignment="1">
      <alignment horizontal="right" wrapText="1"/>
    </xf>
    <xf numFmtId="0" fontId="26" fillId="0" borderId="0" xfId="2" applyFont="1" applyFill="1" applyAlignment="1">
      <alignment horizontal="left"/>
    </xf>
    <xf numFmtId="0" fontId="26" fillId="0" borderId="0" xfId="2" applyFont="1" applyFill="1"/>
    <xf numFmtId="2" fontId="22" fillId="0" borderId="2" xfId="2" applyNumberFormat="1" applyFont="1" applyBorder="1" applyAlignment="1">
      <alignment horizontal="center"/>
    </xf>
    <xf numFmtId="0" fontId="24" fillId="0" borderId="0" xfId="2" applyFont="1" applyBorder="1" applyAlignment="1">
      <alignment horizontal="right"/>
    </xf>
    <xf numFmtId="0" fontId="28" fillId="0" borderId="0" xfId="0" applyFont="1" applyFill="1" applyBorder="1"/>
    <xf numFmtId="0" fontId="29" fillId="0" borderId="0" xfId="0" applyFont="1" applyFill="1" applyBorder="1"/>
    <xf numFmtId="0" fontId="6" fillId="0" borderId="15" xfId="2" applyFont="1" applyFill="1" applyBorder="1" applyAlignment="1">
      <alignment horizontal="left"/>
    </xf>
    <xf numFmtId="0" fontId="9" fillId="0" borderId="3" xfId="2" applyFont="1" applyFill="1" applyBorder="1" applyAlignment="1">
      <alignment horizontal="center"/>
    </xf>
    <xf numFmtId="0" fontId="30" fillId="0" borderId="3" xfId="0" applyFont="1" applyBorder="1"/>
    <xf numFmtId="0" fontId="32" fillId="2" borderId="0" xfId="2" applyFont="1" applyFill="1" applyBorder="1" applyAlignment="1">
      <alignment horizontal="left" readingOrder="1"/>
    </xf>
    <xf numFmtId="0" fontId="31" fillId="0" borderId="0" xfId="2" applyFont="1" applyFill="1" applyBorder="1"/>
    <xf numFmtId="0" fontId="32" fillId="0" borderId="0" xfId="2" applyFont="1" applyFill="1" applyBorder="1" applyAlignment="1">
      <alignment horizontal="left" readingOrder="1"/>
    </xf>
    <xf numFmtId="0" fontId="32" fillId="0" borderId="0" xfId="2" applyFont="1" applyFill="1" applyBorder="1" applyAlignment="1">
      <alignment horizontal="center"/>
    </xf>
    <xf numFmtId="0" fontId="7" fillId="0" borderId="3" xfId="2" applyFont="1" applyFill="1" applyBorder="1"/>
    <xf numFmtId="0" fontId="8" fillId="0" borderId="0" xfId="2" applyFont="1" applyFill="1" applyBorder="1" applyAlignment="1">
      <alignment horizontal="center"/>
    </xf>
    <xf numFmtId="0" fontId="8" fillId="0" borderId="0" xfId="2" applyFont="1" applyFill="1" applyBorder="1"/>
    <xf numFmtId="0" fontId="6" fillId="10" borderId="3" xfId="1" applyFont="1" applyFill="1" applyBorder="1"/>
    <xf numFmtId="0" fontId="6" fillId="10" borderId="0" xfId="2" applyFont="1" applyFill="1" applyBorder="1"/>
    <xf numFmtId="0" fontId="6" fillId="10" borderId="0" xfId="2" applyFont="1" applyFill="1" applyBorder="1" applyAlignment="1"/>
    <xf numFmtId="0" fontId="6" fillId="2" borderId="3" xfId="0" applyFont="1" applyFill="1" applyBorder="1"/>
    <xf numFmtId="0" fontId="6" fillId="2" borderId="3" xfId="0" applyFont="1" applyFill="1" applyBorder="1" applyAlignment="1">
      <alignment horizontal="left"/>
    </xf>
    <xf numFmtId="0" fontId="6" fillId="9" borderId="3" xfId="0" applyFont="1" applyFill="1" applyBorder="1"/>
    <xf numFmtId="0" fontId="6" fillId="9" borderId="3" xfId="0" applyFont="1" applyFill="1" applyBorder="1" applyAlignment="1">
      <alignment horizontal="left"/>
    </xf>
    <xf numFmtId="0" fontId="6" fillId="0" borderId="0" xfId="1" applyFont="1" applyFill="1" applyBorder="1" applyAlignment="1">
      <alignment horizontal="left"/>
    </xf>
    <xf numFmtId="0" fontId="9" fillId="0" borderId="0" xfId="1" applyFont="1" applyFill="1" applyBorder="1" applyAlignment="1">
      <alignment horizontal="left"/>
    </xf>
    <xf numFmtId="0" fontId="6" fillId="10" borderId="3" xfId="1" applyFont="1" applyFill="1" applyBorder="1" applyAlignment="1">
      <alignment horizontal="left"/>
    </xf>
    <xf numFmtId="0" fontId="6" fillId="0" borderId="8" xfId="2" applyFont="1" applyFill="1" applyBorder="1" applyAlignment="1">
      <alignment horizontal="center"/>
    </xf>
    <xf numFmtId="0" fontId="7" fillId="0" borderId="0" xfId="0" applyFont="1" applyFill="1" applyBorder="1" applyAlignment="1"/>
    <xf numFmtId="0" fontId="6" fillId="11" borderId="3" xfId="0" applyFont="1" applyFill="1" applyBorder="1"/>
    <xf numFmtId="0" fontId="7" fillId="0" borderId="7" xfId="0" applyFont="1" applyFill="1" applyBorder="1" applyAlignment="1">
      <alignment horizontal="left"/>
    </xf>
    <xf numFmtId="0" fontId="26" fillId="2" borderId="3" xfId="0" applyFont="1" applyFill="1" applyBorder="1"/>
    <xf numFmtId="0" fontId="26" fillId="2" borderId="3" xfId="0" applyFont="1" applyFill="1" applyBorder="1" applyAlignment="1">
      <alignment horizontal="left"/>
    </xf>
    <xf numFmtId="0" fontId="30" fillId="0" borderId="3" xfId="0" applyFont="1" applyBorder="1" applyAlignment="1">
      <alignment horizontal="left"/>
    </xf>
    <xf numFmtId="0" fontId="6" fillId="0" borderId="3" xfId="3" applyFont="1" applyFill="1" applyBorder="1" applyAlignment="1">
      <alignment horizontal="left"/>
    </xf>
    <xf numFmtId="0" fontId="6" fillId="0" borderId="4" xfId="0" applyFont="1" applyFill="1" applyBorder="1" applyAlignment="1">
      <alignment horizontal="left"/>
    </xf>
    <xf numFmtId="0" fontId="31" fillId="0" borderId="3" xfId="3" applyFont="1" applyFill="1" applyBorder="1" applyAlignment="1">
      <alignment horizontal="left"/>
    </xf>
    <xf numFmtId="0" fontId="6" fillId="0" borderId="0" xfId="2" quotePrefix="1" applyFont="1" applyFill="1" applyBorder="1" applyAlignment="1">
      <alignment horizontal="left"/>
    </xf>
    <xf numFmtId="0" fontId="7" fillId="0" borderId="0" xfId="0" applyFont="1" applyFill="1" applyBorder="1" applyAlignment="1">
      <alignment horizontal="left"/>
    </xf>
    <xf numFmtId="0" fontId="30" fillId="0" borderId="0" xfId="0" applyFont="1" applyAlignment="1">
      <alignment horizontal="left"/>
    </xf>
    <xf numFmtId="0" fontId="13" fillId="0" borderId="0" xfId="0" applyFont="1" applyFill="1" applyBorder="1" applyAlignment="1">
      <alignment horizontal="left"/>
    </xf>
    <xf numFmtId="0" fontId="6" fillId="3" borderId="3" xfId="1" applyFont="1" applyFill="1" applyBorder="1" applyAlignment="1">
      <alignment horizontal="left"/>
    </xf>
    <xf numFmtId="0" fontId="7" fillId="0" borderId="0" xfId="0" applyFont="1" applyFill="1" applyBorder="1" applyAlignment="1">
      <alignment horizontal="left" wrapText="1"/>
    </xf>
    <xf numFmtId="0" fontId="6" fillId="6" borderId="3" xfId="1" applyFont="1" applyFill="1" applyBorder="1" applyAlignment="1">
      <alignment horizontal="left"/>
    </xf>
    <xf numFmtId="0" fontId="6" fillId="11" borderId="3" xfId="0" applyFont="1" applyFill="1" applyBorder="1" applyAlignment="1">
      <alignment horizontal="left"/>
    </xf>
    <xf numFmtId="0" fontId="33" fillId="0" borderId="3" xfId="2" applyFont="1" applyFill="1" applyBorder="1"/>
    <xf numFmtId="0" fontId="33" fillId="0" borderId="3" xfId="3" applyFont="1" applyFill="1" applyBorder="1" applyAlignment="1">
      <alignment horizontal="left"/>
    </xf>
    <xf numFmtId="0" fontId="33" fillId="0" borderId="3" xfId="2" applyFont="1" applyFill="1" applyBorder="1" applyAlignment="1">
      <alignment horizontal="left"/>
    </xf>
    <xf numFmtId="0" fontId="33" fillId="0" borderId="3" xfId="2" applyFont="1" applyFill="1" applyBorder="1" applyAlignment="1">
      <alignment horizontal="center"/>
    </xf>
    <xf numFmtId="0" fontId="33" fillId="0" borderId="3" xfId="0" applyFont="1" applyFill="1" applyBorder="1"/>
    <xf numFmtId="0" fontId="33" fillId="0" borderId="3" xfId="0" applyFont="1" applyFill="1" applyBorder="1" applyAlignment="1">
      <alignment horizontal="left"/>
    </xf>
    <xf numFmtId="0" fontId="33" fillId="0" borderId="3" xfId="2" quotePrefix="1" applyFont="1" applyFill="1" applyBorder="1" applyAlignment="1">
      <alignment horizontal="left"/>
    </xf>
    <xf numFmtId="0" fontId="33" fillId="0" borderId="6" xfId="2" applyFont="1" applyFill="1" applyBorder="1" applyAlignment="1">
      <alignment horizontal="center"/>
    </xf>
    <xf numFmtId="0" fontId="20" fillId="0" borderId="0" xfId="0" applyFont="1" applyFill="1" applyBorder="1" applyAlignment="1">
      <alignment horizontal="left"/>
    </xf>
    <xf numFmtId="0" fontId="0" fillId="0" borderId="0" xfId="0" applyBorder="1" applyAlignment="1">
      <alignment horizontal="left"/>
    </xf>
    <xf numFmtId="0" fontId="15" fillId="0" borderId="0" xfId="0" applyFont="1" applyFill="1" applyBorder="1" applyAlignment="1">
      <alignment horizontal="left"/>
    </xf>
    <xf numFmtId="0" fontId="18" fillId="0" borderId="0" xfId="0" applyFont="1" applyFill="1" applyBorder="1" applyAlignment="1">
      <alignment horizontal="right"/>
    </xf>
    <xf numFmtId="0" fontId="15" fillId="0" borderId="0" xfId="0" applyFont="1" applyFill="1" applyBorder="1" applyAlignment="1">
      <alignment horizontal="right"/>
    </xf>
    <xf numFmtId="0" fontId="34" fillId="0" borderId="0" xfId="0" applyFont="1" applyFill="1" applyBorder="1"/>
    <xf numFmtId="0" fontId="35" fillId="0" borderId="0" xfId="0" applyFont="1" applyFill="1" applyBorder="1"/>
    <xf numFmtId="0" fontId="4" fillId="0" borderId="0" xfId="2" applyFont="1" applyFill="1" applyBorder="1" applyAlignment="1">
      <alignment horizontal="center"/>
    </xf>
    <xf numFmtId="0" fontId="6" fillId="0" borderId="0" xfId="1" applyFont="1" applyFill="1" applyBorder="1" applyAlignment="1">
      <alignment vertical="top"/>
    </xf>
    <xf numFmtId="0" fontId="7" fillId="0" borderId="0" xfId="0" applyFont="1" applyFill="1" applyBorder="1" applyAlignment="1">
      <alignment horizontal="center"/>
    </xf>
    <xf numFmtId="0" fontId="12" fillId="0" borderId="0" xfId="0" applyFont="1" applyFill="1" applyBorder="1" applyAlignment="1"/>
    <xf numFmtId="0" fontId="38" fillId="0" borderId="0" xfId="0" applyFont="1"/>
    <xf numFmtId="0" fontId="6" fillId="0" borderId="3" xfId="0" applyFont="1" applyFill="1" applyBorder="1"/>
    <xf numFmtId="0" fontId="6" fillId="0" borderId="0" xfId="0" applyFont="1" applyFill="1" applyBorder="1" applyAlignment="1">
      <alignment horizontal="center"/>
    </xf>
    <xf numFmtId="0" fontId="12" fillId="0" borderId="0" xfId="0" applyFont="1" applyFill="1" applyBorder="1" applyAlignment="1">
      <alignment horizontal="center"/>
    </xf>
    <xf numFmtId="0" fontId="8" fillId="0" borderId="0" xfId="0" applyFont="1" applyFill="1" applyBorder="1" applyAlignment="1">
      <alignment horizontal="center"/>
    </xf>
    <xf numFmtId="0" fontId="13" fillId="0" borderId="7" xfId="0" quotePrefix="1" applyFont="1" applyFill="1" applyBorder="1" applyAlignment="1">
      <alignment horizontal="center"/>
    </xf>
    <xf numFmtId="0" fontId="13" fillId="0" borderId="7" xfId="0" applyFont="1" applyFill="1" applyBorder="1" applyAlignment="1">
      <alignment horizontal="center"/>
    </xf>
    <xf numFmtId="0" fontId="6" fillId="0" borderId="0" xfId="1" applyFont="1" applyFill="1" applyBorder="1" applyAlignment="1">
      <alignment horizontal="center"/>
    </xf>
    <xf numFmtId="0" fontId="6" fillId="0" borderId="3" xfId="0" applyFont="1" applyFill="1" applyBorder="1" applyAlignment="1">
      <alignment horizontal="left"/>
    </xf>
    <xf numFmtId="0" fontId="6" fillId="0" borderId="3" xfId="0" applyFont="1" applyFill="1" applyBorder="1" applyAlignment="1">
      <alignment horizontal="center"/>
    </xf>
    <xf numFmtId="0" fontId="6" fillId="0" borderId="3" xfId="1" applyFont="1" applyFill="1" applyBorder="1" applyAlignment="1">
      <alignment horizontal="center"/>
    </xf>
    <xf numFmtId="0" fontId="13" fillId="0" borderId="3" xfId="1" quotePrefix="1" applyFont="1" applyFill="1" applyBorder="1" applyAlignment="1">
      <alignment horizontal="center"/>
    </xf>
    <xf numFmtId="0" fontId="13" fillId="0" borderId="3" xfId="1" applyFont="1" applyFill="1" applyBorder="1" applyAlignment="1">
      <alignment horizontal="center"/>
    </xf>
    <xf numFmtId="0" fontId="13" fillId="0" borderId="0" xfId="0" applyFont="1" applyFill="1" applyBorder="1" applyAlignment="1">
      <alignment horizontal="center"/>
    </xf>
    <xf numFmtId="0" fontId="26" fillId="2" borderId="3" xfId="0" applyFont="1" applyFill="1" applyBorder="1"/>
    <xf numFmtId="0" fontId="26" fillId="2" borderId="3" xfId="0" applyFont="1" applyFill="1" applyBorder="1" applyAlignment="1">
      <alignment horizontal="center"/>
    </xf>
    <xf numFmtId="0" fontId="9" fillId="0" borderId="0" xfId="0" applyFont="1" applyFill="1" applyBorder="1" applyAlignment="1">
      <alignment horizontal="center"/>
    </xf>
    <xf numFmtId="0" fontId="6" fillId="2" borderId="3" xfId="0" applyFont="1" applyFill="1" applyBorder="1" applyAlignment="1">
      <alignment horizontal="center"/>
    </xf>
    <xf numFmtId="0" fontId="30" fillId="0" borderId="0" xfId="0" applyFont="1" applyAlignment="1">
      <alignment horizontal="center"/>
    </xf>
    <xf numFmtId="0" fontId="6" fillId="9" borderId="3" xfId="0" applyFont="1" applyFill="1" applyBorder="1" applyAlignment="1">
      <alignment horizontal="center"/>
    </xf>
    <xf numFmtId="0" fontId="6" fillId="3" borderId="3" xfId="1" applyFont="1" applyFill="1" applyBorder="1" applyAlignment="1">
      <alignment horizontal="center"/>
    </xf>
    <xf numFmtId="0" fontId="9" fillId="0" borderId="0" xfId="1" applyFont="1" applyFill="1" applyBorder="1" applyAlignment="1">
      <alignment horizontal="center"/>
    </xf>
    <xf numFmtId="0" fontId="6" fillId="10" borderId="3" xfId="1" applyFont="1" applyFill="1" applyBorder="1" applyAlignment="1">
      <alignment horizontal="center"/>
    </xf>
    <xf numFmtId="0" fontId="6" fillId="6" borderId="3" xfId="1" applyFont="1" applyFill="1" applyBorder="1" applyAlignment="1">
      <alignment horizontal="center"/>
    </xf>
    <xf numFmtId="0" fontId="6" fillId="11" borderId="3" xfId="0" applyFont="1" applyFill="1" applyBorder="1" applyAlignment="1">
      <alignment horizontal="center"/>
    </xf>
    <xf numFmtId="0" fontId="7" fillId="0" borderId="0" xfId="0" applyFont="1" applyFill="1" applyBorder="1" applyAlignment="1">
      <alignment horizontal="left"/>
    </xf>
    <xf numFmtId="0" fontId="6" fillId="11" borderId="3" xfId="0" applyFont="1" applyFill="1" applyBorder="1" applyAlignment="1">
      <alignment horizontal="left"/>
    </xf>
    <xf numFmtId="0" fontId="39" fillId="0" borderId="0" xfId="0" applyFont="1" applyAlignment="1">
      <alignment horizontal="center"/>
    </xf>
    <xf numFmtId="0" fontId="33" fillId="7" borderId="3" xfId="0" applyFont="1" applyFill="1" applyBorder="1"/>
    <xf numFmtId="0" fontId="33" fillId="7" borderId="3" xfId="0" applyFont="1" applyFill="1" applyBorder="1" applyAlignment="1">
      <alignment horizontal="center"/>
    </xf>
    <xf numFmtId="0" fontId="33" fillId="7" borderId="3" xfId="0" applyFont="1" applyFill="1" applyBorder="1" applyAlignment="1">
      <alignment horizontal="left"/>
    </xf>
    <xf numFmtId="0" fontId="33" fillId="8" borderId="3" xfId="0" applyFont="1" applyFill="1" applyBorder="1"/>
    <xf numFmtId="0" fontId="33" fillId="8" borderId="3" xfId="0" applyFont="1" applyFill="1" applyBorder="1" applyAlignment="1">
      <alignment horizontal="center"/>
    </xf>
    <xf numFmtId="0" fontId="33" fillId="8" borderId="3" xfId="0" applyFont="1" applyFill="1" applyBorder="1" applyAlignment="1">
      <alignment horizontal="left"/>
    </xf>
    <xf numFmtId="0" fontId="23" fillId="0" borderId="0" xfId="6" applyFont="1" applyAlignment="1">
      <alignment horizontal="right"/>
    </xf>
    <xf numFmtId="0" fontId="24" fillId="0" borderId="1" xfId="6" applyFont="1" applyBorder="1"/>
    <xf numFmtId="0" fontId="23" fillId="0" borderId="0" xfId="6" applyFont="1" applyBorder="1" applyAlignment="1">
      <alignment horizontal="right" wrapText="1"/>
    </xf>
    <xf numFmtId="0" fontId="0" fillId="0" borderId="2" xfId="0" applyBorder="1" applyAlignment="1">
      <alignment horizontal="center"/>
    </xf>
    <xf numFmtId="0" fontId="30" fillId="9" borderId="3" xfId="0" applyFont="1" applyFill="1" applyBorder="1"/>
    <xf numFmtId="0" fontId="30" fillId="9" borderId="0" xfId="0" applyFont="1" applyFill="1" applyAlignment="1">
      <alignment horizontal="left"/>
    </xf>
    <xf numFmtId="0" fontId="30" fillId="9" borderId="3" xfId="0" applyFont="1" applyFill="1" applyBorder="1" applyAlignment="1">
      <alignment horizontal="left"/>
    </xf>
    <xf numFmtId="0" fontId="6" fillId="9" borderId="3" xfId="2" applyFont="1" applyFill="1" applyBorder="1" applyAlignment="1">
      <alignment horizontal="left"/>
    </xf>
    <xf numFmtId="0" fontId="33" fillId="12" borderId="3" xfId="0" applyFont="1" applyFill="1" applyBorder="1"/>
    <xf numFmtId="0" fontId="33" fillId="12" borderId="3" xfId="0" applyFont="1" applyFill="1" applyBorder="1" applyAlignment="1">
      <alignment horizontal="left"/>
    </xf>
    <xf numFmtId="0" fontId="30" fillId="12" borderId="3" xfId="0" applyFont="1" applyFill="1" applyBorder="1"/>
    <xf numFmtId="0" fontId="30" fillId="12" borderId="0" xfId="0" applyFont="1" applyFill="1" applyAlignment="1">
      <alignment horizontal="left"/>
    </xf>
    <xf numFmtId="0" fontId="33" fillId="13" borderId="3" xfId="2" applyFont="1" applyFill="1" applyBorder="1"/>
    <xf numFmtId="0" fontId="33" fillId="13" borderId="3" xfId="2" applyFont="1" applyFill="1" applyBorder="1" applyAlignment="1">
      <alignment horizontal="left"/>
    </xf>
    <xf numFmtId="0" fontId="6" fillId="9" borderId="3" xfId="2" applyFont="1" applyFill="1" applyBorder="1"/>
    <xf numFmtId="0" fontId="6" fillId="9" borderId="3" xfId="3" applyFont="1" applyFill="1" applyBorder="1" applyAlignment="1">
      <alignment horizontal="left"/>
    </xf>
    <xf numFmtId="0" fontId="43" fillId="0" borderId="9" xfId="0" applyFont="1" applyBorder="1"/>
    <xf numFmtId="0" fontId="43" fillId="0" borderId="9" xfId="0" applyFont="1" applyBorder="1" applyAlignment="1">
      <alignment horizontal="center"/>
    </xf>
    <xf numFmtId="0" fontId="0" fillId="0" borderId="9" xfId="0" applyBorder="1"/>
    <xf numFmtId="0" fontId="0" fillId="0" borderId="9" xfId="0" applyBorder="1" applyAlignment="1">
      <alignment horizontal="center"/>
    </xf>
    <xf numFmtId="0" fontId="3" fillId="11" borderId="20" xfId="3" applyFill="1" applyBorder="1" applyAlignment="1">
      <alignment vertical="top"/>
    </xf>
    <xf numFmtId="0" fontId="0" fillId="11" borderId="21" xfId="0" applyFill="1" applyBorder="1"/>
    <xf numFmtId="0" fontId="0" fillId="11" borderId="22" xfId="0" applyFill="1" applyBorder="1" applyAlignment="1">
      <alignment horizontal="center"/>
    </xf>
    <xf numFmtId="0" fontId="0" fillId="0" borderId="0" xfId="0" applyAlignment="1">
      <alignment horizontal="center"/>
    </xf>
    <xf numFmtId="0" fontId="4" fillId="0" borderId="0" xfId="2" applyFont="1" applyFill="1" applyBorder="1" applyAlignment="1">
      <alignment horizontal="center"/>
    </xf>
    <xf numFmtId="0" fontId="20" fillId="0" borderId="0" xfId="2" applyFont="1" applyFill="1" applyBorder="1" applyAlignment="1">
      <alignment horizontal="center"/>
    </xf>
    <xf numFmtId="164" fontId="27" fillId="0" borderId="13" xfId="2" applyNumberFormat="1" applyFont="1" applyFill="1" applyBorder="1" applyAlignment="1">
      <alignment horizontal="center"/>
    </xf>
    <xf numFmtId="0" fontId="5" fillId="0" borderId="0" xfId="2" applyFont="1" applyFill="1" applyBorder="1" applyAlignment="1">
      <alignment horizontal="center"/>
    </xf>
    <xf numFmtId="0" fontId="22" fillId="0" borderId="0" xfId="0" applyFont="1" applyAlignment="1">
      <alignment horizontal="center"/>
    </xf>
    <xf numFmtId="0" fontId="25" fillId="0" borderId="0" xfId="2" applyFont="1" applyAlignment="1">
      <alignment horizontal="right" wrapText="1"/>
    </xf>
    <xf numFmtId="0" fontId="0" fillId="0" borderId="0" xfId="0" applyAlignment="1"/>
    <xf numFmtId="0" fontId="25" fillId="0" borderId="13" xfId="2" applyFont="1" applyBorder="1" applyAlignment="1">
      <alignment horizontal="center"/>
    </xf>
    <xf numFmtId="0" fontId="0" fillId="0" borderId="13" xfId="0" applyBorder="1" applyAlignment="1">
      <alignment horizontal="center"/>
    </xf>
    <xf numFmtId="0" fontId="21" fillId="0" borderId="0" xfId="2" applyFont="1" applyFill="1" applyAlignment="1">
      <alignment horizontal="right"/>
    </xf>
    <xf numFmtId="0" fontId="21" fillId="0" borderId="0" xfId="0" applyFont="1" applyAlignment="1">
      <alignment horizontal="right"/>
    </xf>
    <xf numFmtId="0" fontId="14" fillId="0" borderId="14" xfId="0" applyFont="1" applyFill="1" applyBorder="1" applyAlignment="1">
      <alignment horizontal="center"/>
    </xf>
    <xf numFmtId="0" fontId="41" fillId="14" borderId="16" xfId="0" applyFont="1" applyFill="1" applyBorder="1" applyAlignment="1">
      <alignment horizontal="left"/>
    </xf>
    <xf numFmtId="0" fontId="0" fillId="11" borderId="17" xfId="3" applyFont="1" applyFill="1" applyBorder="1" applyAlignment="1">
      <alignment vertical="top" wrapText="1"/>
    </xf>
    <xf numFmtId="0" fontId="40" fillId="11" borderId="18" xfId="3" applyFont="1" applyFill="1" applyBorder="1" applyAlignment="1">
      <alignment vertical="top"/>
    </xf>
    <xf numFmtId="0" fontId="40" fillId="11" borderId="19" xfId="3" applyFont="1" applyFill="1" applyBorder="1" applyAlignment="1">
      <alignment vertical="top"/>
    </xf>
    <xf numFmtId="0" fontId="42" fillId="0" borderId="0" xfId="0" applyFont="1" applyAlignment="1">
      <alignment horizontal="center"/>
    </xf>
    <xf numFmtId="0" fontId="41" fillId="0" borderId="0" xfId="0" applyFont="1" applyAlignment="1">
      <alignment horizontal="center"/>
    </xf>
    <xf numFmtId="0" fontId="0" fillId="0" borderId="0" xfId="0" applyFont="1" applyAlignment="1">
      <alignment horizontal="left" vertical="top" wrapText="1"/>
    </xf>
    <xf numFmtId="0" fontId="41" fillId="0" borderId="1" xfId="0" applyFont="1" applyBorder="1" applyAlignment="1">
      <alignment horizontal="left" wrapText="1"/>
    </xf>
    <xf numFmtId="0" fontId="41" fillId="14" borderId="9" xfId="0" applyFont="1" applyFill="1" applyBorder="1" applyAlignment="1">
      <alignment horizontal="left"/>
    </xf>
    <xf numFmtId="0" fontId="3" fillId="0" borderId="0" xfId="3" applyFill="1" applyBorder="1" applyAlignment="1"/>
  </cellXfs>
  <cellStyles count="8">
    <cellStyle name="Hyperlink" xfId="3" builtinId="8"/>
    <cellStyle name="Normal" xfId="0" builtinId="0"/>
    <cellStyle name="Normal 2" xfId="1"/>
    <cellStyle name="Normal 3" xfId="2"/>
    <cellStyle name="Normal 3 2" xfId="6"/>
    <cellStyle name="Normal 3 3" xfId="5"/>
    <cellStyle name="Normal 3 4" xfId="4"/>
    <cellStyle name="Normal 4" xfId="7"/>
  </cellStyles>
  <dxfs count="2">
    <dxf>
      <fill>
        <patternFill>
          <bgColor rgb="FFFFFF00"/>
        </patternFill>
      </fill>
    </dxf>
    <dxf>
      <fill>
        <patternFill>
          <bgColor rgb="FFFFFF00"/>
        </patternFill>
      </fill>
    </dxf>
  </dxfs>
  <tableStyles count="0" defaultTableStyle="TableStyleMedium2" defaultPivotStyle="PivotStyleLight16"/>
  <colors>
    <mruColors>
      <color rgb="FFFFFF99"/>
      <color rgb="FFFFFF66"/>
      <color rgb="FFE6B8B7"/>
      <color rgb="FFC5D9F1"/>
      <color rgb="FF93FFFF"/>
      <color rgb="FFF5FE82"/>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atalog.sdstate.edu/content.php?navoid=2675&amp;catoid=2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88"/>
  <sheetViews>
    <sheetView tabSelected="1" zoomScale="85" zoomScaleNormal="85" zoomScaleSheetLayoutView="85" workbookViewId="0">
      <selection activeCell="A4" sqref="A4"/>
    </sheetView>
  </sheetViews>
  <sheetFormatPr defaultColWidth="9.140625" defaultRowHeight="18" customHeight="1" x14ac:dyDescent="0.2"/>
  <cols>
    <col min="1" max="1" width="15.85546875" style="3" customWidth="1"/>
    <col min="2" max="3" width="35.7109375" style="3" customWidth="1"/>
    <col min="4" max="6" width="6.28515625" style="1" customWidth="1"/>
    <col min="7" max="7" width="2.140625" style="1" customWidth="1"/>
    <col min="8" max="8" width="15.85546875" style="3" customWidth="1"/>
    <col min="9" max="9" width="37.7109375" style="3" customWidth="1"/>
    <col min="10" max="10" width="35.7109375" style="3" customWidth="1"/>
    <col min="11" max="13" width="6.28515625" style="1" customWidth="1"/>
    <col min="14" max="14" width="6.5703125" style="1" customWidth="1"/>
    <col min="15" max="15" width="2.7109375" style="2" customWidth="1"/>
    <col min="16" max="16" width="3.7109375" style="3" customWidth="1"/>
    <col min="17" max="16384" width="9.140625" style="3"/>
  </cols>
  <sheetData>
    <row r="1" spans="1:15" ht="18" customHeight="1" x14ac:dyDescent="0.25">
      <c r="A1" s="185" t="s">
        <v>192</v>
      </c>
      <c r="B1" s="185"/>
      <c r="C1" s="185"/>
      <c r="D1" s="185"/>
      <c r="E1" s="185"/>
      <c r="F1" s="185"/>
      <c r="G1" s="185"/>
      <c r="H1" s="185"/>
      <c r="I1" s="185"/>
      <c r="J1" s="185"/>
      <c r="K1" s="185"/>
      <c r="L1" s="185"/>
      <c r="M1" s="185"/>
    </row>
    <row r="2" spans="1:15" s="64" customFormat="1" ht="18" customHeight="1" thickBot="1" x14ac:dyDescent="0.3">
      <c r="A2" s="58" t="s">
        <v>0</v>
      </c>
      <c r="B2" s="59"/>
      <c r="C2" s="59"/>
      <c r="D2" s="189" t="s">
        <v>39</v>
      </c>
      <c r="E2" s="190"/>
      <c r="F2" s="190"/>
      <c r="G2" s="190"/>
      <c r="H2" s="60"/>
      <c r="I2" s="61"/>
      <c r="J2" s="62" t="s">
        <v>40</v>
      </c>
      <c r="K2" s="191"/>
      <c r="L2" s="192"/>
      <c r="M2" s="192"/>
      <c r="N2" s="63"/>
    </row>
    <row r="3" spans="1:15" s="64" customFormat="1" ht="18" customHeight="1" thickBot="1" x14ac:dyDescent="0.3">
      <c r="A3" s="58" t="s">
        <v>1</v>
      </c>
      <c r="B3" s="59"/>
      <c r="C3" s="59"/>
      <c r="D3" s="193" t="s">
        <v>41</v>
      </c>
      <c r="E3" s="194"/>
      <c r="F3" s="194"/>
      <c r="G3" s="194"/>
      <c r="H3" s="65">
        <v>2</v>
      </c>
      <c r="I3" s="66"/>
      <c r="J3" s="62" t="s">
        <v>42</v>
      </c>
      <c r="K3" s="186">
        <f ca="1">NOW()</f>
        <v>42158.675422337961</v>
      </c>
      <c r="L3" s="186"/>
      <c r="M3" s="186"/>
      <c r="N3" s="63"/>
    </row>
    <row r="4" spans="1:15" ht="16.5" customHeight="1" x14ac:dyDescent="0.25">
      <c r="A4" s="205" t="s">
        <v>193</v>
      </c>
      <c r="E4" s="5"/>
      <c r="G4" s="3"/>
    </row>
    <row r="5" spans="1:15" s="35" customFormat="1" ht="18" customHeight="1" x14ac:dyDescent="0.2">
      <c r="A5" s="125" t="s">
        <v>185</v>
      </c>
      <c r="B5" s="90"/>
      <c r="C5" s="90"/>
      <c r="D5" s="124"/>
      <c r="E5" s="124"/>
      <c r="F5" s="124"/>
      <c r="G5" s="90"/>
      <c r="H5" s="90"/>
      <c r="I5" s="36"/>
      <c r="J5" s="36"/>
      <c r="K5" s="129"/>
      <c r="L5" s="129"/>
      <c r="M5" s="130"/>
      <c r="N5" s="33"/>
      <c r="O5" s="34"/>
    </row>
    <row r="6" spans="1:15" s="35" customFormat="1" ht="18" customHeight="1" x14ac:dyDescent="0.2">
      <c r="A6" s="90" t="s">
        <v>4</v>
      </c>
      <c r="B6" s="90" t="s">
        <v>27</v>
      </c>
      <c r="C6" s="37"/>
      <c r="D6" s="131">
        <f>SUM(D7:D8)</f>
        <v>6</v>
      </c>
      <c r="E6" s="132" t="s">
        <v>14</v>
      </c>
      <c r="F6" s="139" t="s">
        <v>43</v>
      </c>
      <c r="G6" s="33"/>
      <c r="H6" s="92" t="s">
        <v>47</v>
      </c>
      <c r="I6" s="92"/>
      <c r="J6" s="34"/>
      <c r="K6" s="139">
        <f>SUM(K7:K34)</f>
        <v>80</v>
      </c>
      <c r="L6" s="139" t="s">
        <v>14</v>
      </c>
      <c r="M6" s="139" t="s">
        <v>43</v>
      </c>
      <c r="N6" s="33"/>
      <c r="O6" s="34"/>
    </row>
    <row r="7" spans="1:15" s="35" customFormat="1" ht="18" customHeight="1" x14ac:dyDescent="0.2">
      <c r="A7" s="93" t="str">
        <f t="shared" ref="A7:F7" si="0">IF(ISBLANK(H51)=TRUE,"",H51)</f>
        <v>ENGL 101</v>
      </c>
      <c r="B7" s="93" t="str">
        <f t="shared" si="0"/>
        <v>Composition I (SGR 1)</v>
      </c>
      <c r="C7" s="94" t="str">
        <f t="shared" si="0"/>
        <v/>
      </c>
      <c r="D7" s="141">
        <f t="shared" si="0"/>
        <v>3</v>
      </c>
      <c r="E7" s="141" t="str">
        <f t="shared" si="0"/>
        <v/>
      </c>
      <c r="F7" s="141" t="str">
        <f t="shared" si="0"/>
        <v/>
      </c>
      <c r="G7" s="33"/>
      <c r="H7" s="154" t="str">
        <f t="shared" ref="H7:M7" si="1">IF(ISBLANK(H52)=TRUE,"",H52)</f>
        <v>MATH 125</v>
      </c>
      <c r="I7" s="154" t="str">
        <f t="shared" si="1"/>
        <v>Calculus II</v>
      </c>
      <c r="J7" s="154" t="str">
        <f t="shared" si="1"/>
        <v>MATH 123</v>
      </c>
      <c r="K7" s="155">
        <f t="shared" si="1"/>
        <v>4</v>
      </c>
      <c r="L7" s="155" t="str">
        <f t="shared" si="1"/>
        <v/>
      </c>
      <c r="M7" s="155" t="str">
        <f t="shared" si="1"/>
        <v/>
      </c>
      <c r="N7" s="33"/>
      <c r="O7" s="34"/>
    </row>
    <row r="8" spans="1:15" s="35" customFormat="1" ht="18" customHeight="1" x14ac:dyDescent="0.2">
      <c r="A8" s="93" t="str">
        <f>IF(ISBLANK(H69)=TRUE,"",H69)</f>
        <v>ENGL 277</v>
      </c>
      <c r="B8" s="140" t="str">
        <f t="shared" ref="B8:F8" si="2">IF(ISBLANK(I69)=TRUE,"",I69)</f>
        <v>Technical Communications (SGR 1)</v>
      </c>
      <c r="C8" s="140" t="str">
        <f t="shared" si="2"/>
        <v/>
      </c>
      <c r="D8" s="141">
        <f t="shared" si="2"/>
        <v>3</v>
      </c>
      <c r="E8" s="140" t="str">
        <f t="shared" si="2"/>
        <v/>
      </c>
      <c r="F8" s="140" t="str">
        <f t="shared" si="2"/>
        <v/>
      </c>
      <c r="G8" s="33"/>
      <c r="H8" s="154" t="str">
        <f t="shared" ref="H8:M8" si="3">IF(ISBLANK(H62)=TRUE,"",H62)</f>
        <v>EM 215</v>
      </c>
      <c r="I8" s="154" t="str">
        <f t="shared" si="3"/>
        <v>Dynamics</v>
      </c>
      <c r="J8" s="154" t="str">
        <f t="shared" si="3"/>
        <v>EM 214</v>
      </c>
      <c r="K8" s="155">
        <f t="shared" si="3"/>
        <v>3</v>
      </c>
      <c r="L8" s="155" t="str">
        <f t="shared" si="3"/>
        <v/>
      </c>
      <c r="M8" s="155" t="str">
        <f t="shared" si="3"/>
        <v/>
      </c>
      <c r="N8" s="33"/>
      <c r="O8" s="34"/>
    </row>
    <row r="9" spans="1:15" s="35" customFormat="1" ht="18" customHeight="1" x14ac:dyDescent="0.2">
      <c r="C9" s="34"/>
      <c r="D9" s="128"/>
      <c r="E9" s="128"/>
      <c r="F9" s="128"/>
      <c r="G9" s="33"/>
      <c r="H9" s="154" t="str">
        <f t="shared" ref="H9:M10" si="4">IF(ISBLANK(A70)=TRUE,"",A70)</f>
        <v>CSC 130</v>
      </c>
      <c r="I9" s="154" t="str">
        <f t="shared" si="4"/>
        <v>Visual BASIC</v>
      </c>
      <c r="J9" s="154" t="str">
        <f t="shared" si="4"/>
        <v/>
      </c>
      <c r="K9" s="155">
        <f t="shared" si="4"/>
        <v>3</v>
      </c>
      <c r="L9" s="155" t="str">
        <f t="shared" si="4"/>
        <v/>
      </c>
      <c r="M9" s="155" t="str">
        <f t="shared" si="4"/>
        <v/>
      </c>
      <c r="N9" s="33"/>
      <c r="O9" s="34"/>
    </row>
    <row r="10" spans="1:15" s="35" customFormat="1" ht="18" customHeight="1" x14ac:dyDescent="0.2">
      <c r="A10" s="90" t="s">
        <v>7</v>
      </c>
      <c r="B10" s="100" t="s">
        <v>28</v>
      </c>
      <c r="C10" s="32"/>
      <c r="D10" s="142">
        <f>SUM(D11)</f>
        <v>3</v>
      </c>
      <c r="E10" s="142"/>
      <c r="F10" s="142"/>
      <c r="G10" s="33"/>
      <c r="H10" s="154" t="str">
        <f t="shared" si="4"/>
        <v>EE 300/300L</v>
      </c>
      <c r="I10" s="156" t="str">
        <f t="shared" si="4"/>
        <v>Circuits and Lab</v>
      </c>
      <c r="J10" s="156" t="str">
        <f t="shared" si="4"/>
        <v>MATH 125</v>
      </c>
      <c r="K10" s="155">
        <f t="shared" si="4"/>
        <v>3</v>
      </c>
      <c r="L10" s="155" t="str">
        <f t="shared" si="4"/>
        <v/>
      </c>
      <c r="M10" s="155" t="str">
        <f t="shared" si="4"/>
        <v/>
      </c>
      <c r="N10" s="33"/>
      <c r="O10" s="34"/>
    </row>
    <row r="11" spans="1:15" s="35" customFormat="1" ht="18" customHeight="1" x14ac:dyDescent="0.2">
      <c r="A11" s="82" t="str">
        <f t="shared" ref="A11:F11" si="5">IF(ISBLANK(A53)=TRUE,"",A53)</f>
        <v>SPCM 101</v>
      </c>
      <c r="B11" s="83" t="str">
        <f t="shared" si="5"/>
        <v>Fundamentals of Speech (SGR 2)</v>
      </c>
      <c r="C11" s="83" t="str">
        <f t="shared" si="5"/>
        <v/>
      </c>
      <c r="D11" s="143">
        <f t="shared" si="5"/>
        <v>3</v>
      </c>
      <c r="E11" s="143" t="str">
        <f t="shared" si="5"/>
        <v/>
      </c>
      <c r="F11" s="143" t="str">
        <f t="shared" si="5"/>
        <v/>
      </c>
      <c r="G11" s="39"/>
      <c r="H11" s="154" t="str">
        <f t="shared" ref="H11:M11" si="6">IF(ISBLANK(A52)=TRUE,"",A52)</f>
        <v>BIOL 101/101L</v>
      </c>
      <c r="I11" s="156" t="str">
        <f t="shared" si="6"/>
        <v>Biology Survey and Lab</v>
      </c>
      <c r="J11" s="156" t="str">
        <f t="shared" si="6"/>
        <v/>
      </c>
      <c r="K11" s="155">
        <f t="shared" si="6"/>
        <v>3</v>
      </c>
      <c r="L11" s="155" t="str">
        <f t="shared" si="6"/>
        <v/>
      </c>
      <c r="M11" s="155" t="str">
        <f t="shared" si="6"/>
        <v/>
      </c>
      <c r="N11" s="33"/>
      <c r="O11" s="34"/>
    </row>
    <row r="12" spans="1:15" s="35" customFormat="1" ht="18" customHeight="1" x14ac:dyDescent="0.2">
      <c r="B12" s="34"/>
      <c r="C12" s="34"/>
      <c r="D12" s="128"/>
      <c r="E12" s="128"/>
      <c r="F12" s="128"/>
      <c r="G12" s="33"/>
      <c r="H12" s="154" t="str">
        <f t="shared" ref="H12:M12" si="7">IF(ISBLANK(A65)=TRUE,"",A65)</f>
        <v>GE 123</v>
      </c>
      <c r="I12" s="156" t="str">
        <f t="shared" si="7"/>
        <v>Computer Aided Drawing</v>
      </c>
      <c r="J12" s="156" t="str">
        <f t="shared" si="7"/>
        <v/>
      </c>
      <c r="K12" s="155">
        <f t="shared" si="7"/>
        <v>1</v>
      </c>
      <c r="L12" s="155" t="str">
        <f t="shared" si="7"/>
        <v/>
      </c>
      <c r="M12" s="155" t="str">
        <f t="shared" si="7"/>
        <v/>
      </c>
      <c r="N12" s="33"/>
      <c r="O12" s="34"/>
    </row>
    <row r="13" spans="1:15" s="35" customFormat="1" ht="18" customHeight="1" x14ac:dyDescent="0.2">
      <c r="A13" s="90" t="s">
        <v>8</v>
      </c>
      <c r="B13" s="100" t="s">
        <v>29</v>
      </c>
      <c r="C13" s="101"/>
      <c r="D13" s="153">
        <f>SUM(D14:D15)</f>
        <v>6</v>
      </c>
      <c r="E13" s="144"/>
      <c r="F13" s="144"/>
      <c r="G13" s="33"/>
      <c r="H13" s="154" t="str">
        <f t="shared" ref="H13:M13" si="8">IF(ISBLANK(H61)=TRUE,"",H61)</f>
        <v>MATH 321</v>
      </c>
      <c r="I13" s="156" t="str">
        <f t="shared" si="8"/>
        <v>Differential Equations</v>
      </c>
      <c r="J13" s="156" t="str">
        <f t="shared" si="8"/>
        <v>MATH 125</v>
      </c>
      <c r="K13" s="155">
        <f t="shared" si="8"/>
        <v>3</v>
      </c>
      <c r="L13" s="155" t="str">
        <f t="shared" si="8"/>
        <v/>
      </c>
      <c r="M13" s="155" t="str">
        <f t="shared" si="8"/>
        <v/>
      </c>
      <c r="N13" s="33"/>
      <c r="O13" s="34"/>
    </row>
    <row r="14" spans="1:15" s="35" customFormat="1" ht="18" customHeight="1" x14ac:dyDescent="0.2">
      <c r="A14" s="82" t="str">
        <f>IF(ISBLANK(A54)=TRUE,"",A54)</f>
        <v>SGR #3</v>
      </c>
      <c r="B14" s="83" t="str">
        <f>IF(ISBLANK(B54)=TRUE,"",B54)</f>
        <v>Social Sciences/Diversity (SGR 3)</v>
      </c>
      <c r="C14" s="83" t="str">
        <f>IF(ISBLANK(C54)=TRUE,"",C54)</f>
        <v/>
      </c>
      <c r="D14" s="143">
        <f>IF(ISBLANK(D54)=TRUE,"",D54)</f>
        <v>3</v>
      </c>
      <c r="E14" s="143" t="str">
        <f t="shared" ref="E14:F14" si="9">IF(ISBLANK(L53)=TRUE,"",L53)</f>
        <v/>
      </c>
      <c r="F14" s="143" t="str">
        <f t="shared" si="9"/>
        <v/>
      </c>
      <c r="G14" s="33"/>
      <c r="H14" s="157" t="str">
        <f t="shared" ref="H14:M14" si="10">IF(ISBLANK(A61)=TRUE,"",A61)</f>
        <v>ABE 343/343L</v>
      </c>
      <c r="I14" s="157" t="str">
        <f t="shared" si="10"/>
        <v>Properties of Biomaterials and Lab</v>
      </c>
      <c r="J14" s="157" t="str">
        <f t="shared" si="10"/>
        <v/>
      </c>
      <c r="K14" s="158">
        <f t="shared" si="10"/>
        <v>3</v>
      </c>
      <c r="L14" s="158" t="str">
        <f t="shared" si="10"/>
        <v/>
      </c>
      <c r="M14" s="158" t="str">
        <f t="shared" si="10"/>
        <v/>
      </c>
      <c r="N14" s="33"/>
      <c r="O14" s="34"/>
    </row>
    <row r="15" spans="1:15" s="35" customFormat="1" ht="18" customHeight="1" x14ac:dyDescent="0.2">
      <c r="A15" s="82" t="str">
        <f t="shared" ref="A15:F15" si="11">IF(ISBLANK(A62)=TRUE,"",A62)</f>
        <v>SGR #3</v>
      </c>
      <c r="B15" s="83" t="str">
        <f t="shared" si="11"/>
        <v>Social Sciences/Diversity (SGR 3)</v>
      </c>
      <c r="C15" s="83" t="str">
        <f t="shared" si="11"/>
        <v/>
      </c>
      <c r="D15" s="143">
        <f t="shared" si="11"/>
        <v>3</v>
      </c>
      <c r="E15" s="143" t="str">
        <f t="shared" si="11"/>
        <v/>
      </c>
      <c r="F15" s="143" t="str">
        <f t="shared" si="11"/>
        <v/>
      </c>
      <c r="G15" s="33"/>
      <c r="H15" s="157" t="str">
        <f t="shared" ref="H15:M15" si="12">IF(ISBLANK(H65)=TRUE,"",H65)</f>
        <v/>
      </c>
      <c r="I15" s="159" t="str">
        <f t="shared" si="12"/>
        <v>Select One from ABE 494, 496, 498</v>
      </c>
      <c r="J15" s="159" t="str">
        <f t="shared" si="12"/>
        <v/>
      </c>
      <c r="K15" s="158">
        <f t="shared" si="12"/>
        <v>1</v>
      </c>
      <c r="L15" s="158" t="str">
        <f t="shared" si="12"/>
        <v/>
      </c>
      <c r="M15" s="158" t="str">
        <f t="shared" si="12"/>
        <v/>
      </c>
      <c r="N15" s="33"/>
      <c r="O15" s="34"/>
    </row>
    <row r="16" spans="1:15" s="35" customFormat="1" ht="18" customHeight="1" x14ac:dyDescent="0.2">
      <c r="B16" s="34"/>
      <c r="C16" s="34"/>
      <c r="D16" s="128"/>
      <c r="E16" s="128"/>
      <c r="F16" s="128"/>
      <c r="G16" s="33"/>
      <c r="H16" s="157" t="str">
        <f t="shared" ref="H16:M16" si="13">IF(ISBLANK(A78)=TRUE,"",A78)</f>
        <v>ABE 411</v>
      </c>
      <c r="I16" s="159" t="str">
        <f t="shared" si="13"/>
        <v>Design Project III</v>
      </c>
      <c r="J16" s="159" t="str">
        <f t="shared" si="13"/>
        <v/>
      </c>
      <c r="K16" s="158">
        <f t="shared" si="13"/>
        <v>2</v>
      </c>
      <c r="L16" s="158" t="str">
        <f t="shared" si="13"/>
        <v/>
      </c>
      <c r="M16" s="158" t="str">
        <f t="shared" si="13"/>
        <v/>
      </c>
      <c r="N16" s="33"/>
      <c r="O16" s="34"/>
    </row>
    <row r="17" spans="1:21" s="35" customFormat="1" ht="18" customHeight="1" x14ac:dyDescent="0.2">
      <c r="A17" s="90" t="s">
        <v>9</v>
      </c>
      <c r="B17" s="100" t="s">
        <v>30</v>
      </c>
      <c r="C17" s="101"/>
      <c r="D17" s="153">
        <f>SUM(D18:D19)</f>
        <v>6</v>
      </c>
      <c r="E17" s="144"/>
      <c r="F17" s="144"/>
      <c r="G17" s="33"/>
      <c r="H17" s="157" t="str">
        <f t="shared" ref="H17:M17" si="14">IF(ISBLANK(A69)=TRUE,"",A69)</f>
        <v>ABE 314/314L</v>
      </c>
      <c r="I17" s="159" t="str">
        <f t="shared" si="14"/>
        <v>Ag Power and Machines and Lab ***</v>
      </c>
      <c r="J17" s="159" t="str">
        <f t="shared" si="14"/>
        <v>EM 215</v>
      </c>
      <c r="K17" s="158">
        <f t="shared" si="14"/>
        <v>4</v>
      </c>
      <c r="L17" s="158" t="str">
        <f t="shared" si="14"/>
        <v/>
      </c>
      <c r="M17" s="158" t="str">
        <f t="shared" si="14"/>
        <v/>
      </c>
      <c r="N17" s="33"/>
      <c r="O17" s="34"/>
    </row>
    <row r="18" spans="1:21" s="35" customFormat="1" ht="18" customHeight="1" x14ac:dyDescent="0.2">
      <c r="A18" s="82" t="str">
        <f t="shared" ref="A18:F18" si="15">IF(ISBLANK(H56)=TRUE,"",H56)</f>
        <v>SGR #4</v>
      </c>
      <c r="B18" s="83" t="str">
        <f t="shared" si="15"/>
        <v>Humanities/Arts Diversity (SGR 4)</v>
      </c>
      <c r="C18" s="83" t="str">
        <f t="shared" si="15"/>
        <v/>
      </c>
      <c r="D18" s="143">
        <f t="shared" si="15"/>
        <v>3</v>
      </c>
      <c r="E18" s="143" t="str">
        <f t="shared" si="15"/>
        <v/>
      </c>
      <c r="F18" s="143" t="str">
        <f t="shared" si="15"/>
        <v/>
      </c>
      <c r="G18" s="33"/>
      <c r="H18" s="157" t="str">
        <f t="shared" ref="H18:M19" si="16">IF(ISBLANK(H78)=TRUE,"",H78)</f>
        <v>ABE 422</v>
      </c>
      <c r="I18" s="159" t="str">
        <f t="shared" si="16"/>
        <v>Design Project IV</v>
      </c>
      <c r="J18" s="159" t="str">
        <f t="shared" si="16"/>
        <v/>
      </c>
      <c r="K18" s="158">
        <f t="shared" si="16"/>
        <v>2</v>
      </c>
      <c r="L18" s="158" t="str">
        <f t="shared" si="16"/>
        <v/>
      </c>
      <c r="M18" s="158" t="str">
        <f t="shared" si="16"/>
        <v/>
      </c>
      <c r="N18" s="33"/>
      <c r="O18" s="34"/>
    </row>
    <row r="19" spans="1:21" s="35" customFormat="1" ht="18" customHeight="1" x14ac:dyDescent="0.2">
      <c r="A19" s="82" t="str">
        <f>IF(ISBLANK(H64)=TRUE,"",H64)</f>
        <v>SGR #4</v>
      </c>
      <c r="B19" s="83" t="str">
        <f>IF(ISBLANK(I64)=TRUE,"",I64)</f>
        <v>Humanities/Arts Diversity (SGR 4)</v>
      </c>
      <c r="C19" s="83" t="str">
        <f>IF(ISBLANK(J64)=TRUE,"",J64)</f>
        <v/>
      </c>
      <c r="D19" s="143">
        <f>IF(ISBLANK(K64)=TRUE,"",K64)</f>
        <v>3</v>
      </c>
      <c r="E19" s="143" t="str">
        <f t="shared" ref="E19:F19" si="17">IF(ISBLANK(E64)=TRUE,"",E64)</f>
        <v/>
      </c>
      <c r="F19" s="143" t="str">
        <f t="shared" si="17"/>
        <v/>
      </c>
      <c r="G19" s="33"/>
      <c r="H19" s="157" t="str">
        <f t="shared" si="16"/>
        <v>ABE 464/464L</v>
      </c>
      <c r="I19" s="159" t="str">
        <f t="shared" si="16"/>
        <v>Monitoring and Control and Lab</v>
      </c>
      <c r="J19" s="159" t="str">
        <f t="shared" si="16"/>
        <v>ABE 463</v>
      </c>
      <c r="K19" s="158">
        <f t="shared" si="16"/>
        <v>2</v>
      </c>
      <c r="L19" s="158" t="str">
        <f t="shared" si="16"/>
        <v/>
      </c>
      <c r="M19" s="158" t="str">
        <f t="shared" si="16"/>
        <v/>
      </c>
      <c r="N19" s="33"/>
      <c r="O19" s="34"/>
    </row>
    <row r="20" spans="1:21" s="35" customFormat="1" ht="18" customHeight="1" x14ac:dyDescent="0.2">
      <c r="B20" s="34"/>
      <c r="C20" s="34"/>
      <c r="D20" s="128"/>
      <c r="E20" s="128"/>
      <c r="F20" s="128"/>
      <c r="G20" s="33"/>
      <c r="H20" s="157" t="str">
        <f>IF(ISBLANK(H53)=TRUE,"",H53)</f>
        <v>GE 121</v>
      </c>
      <c r="I20" s="157" t="str">
        <f t="shared" ref="I20:M20" si="18">IF(ISBLANK(I53)=TRUE,"",I53)</f>
        <v>Graphics I</v>
      </c>
      <c r="J20" s="157" t="str">
        <f t="shared" si="18"/>
        <v/>
      </c>
      <c r="K20" s="158">
        <f t="shared" si="18"/>
        <v>1</v>
      </c>
      <c r="L20" s="158" t="str">
        <f t="shared" si="18"/>
        <v/>
      </c>
      <c r="M20" s="158" t="str">
        <f t="shared" si="18"/>
        <v/>
      </c>
      <c r="N20" s="33"/>
      <c r="O20" s="34"/>
    </row>
    <row r="21" spans="1:21" s="35" customFormat="1" ht="18" customHeight="1" x14ac:dyDescent="0.2">
      <c r="A21" s="90" t="s">
        <v>10</v>
      </c>
      <c r="B21" s="100" t="s">
        <v>31</v>
      </c>
      <c r="C21" s="32"/>
      <c r="D21" s="142">
        <f>D22</f>
        <v>4</v>
      </c>
      <c r="E21" s="142"/>
      <c r="F21" s="142"/>
      <c r="G21" s="33"/>
      <c r="H21" s="157" t="str">
        <f>IF(ISBLANK(A73)=TRUE,"",A73)</f>
        <v>ME 314</v>
      </c>
      <c r="I21" s="157" t="str">
        <f t="shared" ref="I21:M21" si="19">IF(ISBLANK(B73)=TRUE,"",B73)</f>
        <v>Thermodynamics</v>
      </c>
      <c r="J21" s="157" t="str">
        <f t="shared" si="19"/>
        <v/>
      </c>
      <c r="K21" s="158">
        <f t="shared" si="19"/>
        <v>3</v>
      </c>
      <c r="L21" s="158" t="str">
        <f t="shared" si="19"/>
        <v/>
      </c>
      <c r="M21" s="158" t="str">
        <f t="shared" si="19"/>
        <v/>
      </c>
      <c r="N21" s="33"/>
      <c r="O21" s="34"/>
    </row>
    <row r="22" spans="1:21" s="35" customFormat="1" ht="18" customHeight="1" x14ac:dyDescent="0.2">
      <c r="A22" s="82" t="str">
        <f>IF(ISBLANK(A55)=TRUE,"",A55)</f>
        <v>MATH 123</v>
      </c>
      <c r="B22" s="83" t="str">
        <f t="shared" ref="B22:F22" si="20">IF(ISBLANK(B55)=TRUE,"",B55)</f>
        <v>Calculus I</v>
      </c>
      <c r="C22" s="83" t="str">
        <f t="shared" si="20"/>
        <v>Placement or MATH 115</v>
      </c>
      <c r="D22" s="143">
        <f t="shared" si="20"/>
        <v>4</v>
      </c>
      <c r="E22" s="143" t="str">
        <f t="shared" si="20"/>
        <v/>
      </c>
      <c r="F22" s="143" t="str">
        <f t="shared" si="20"/>
        <v/>
      </c>
      <c r="G22" s="33"/>
      <c r="H22" s="157" t="str">
        <f>IF(ISBLANK(H54)=TRUE,"",H54)</f>
        <v>ABE 132</v>
      </c>
      <c r="I22" s="157" t="str">
        <f t="shared" ref="I22:M22" si="21">IF(ISBLANK(I54)=TRUE,"",I54)</f>
        <v>Engineerings Tools for ABE</v>
      </c>
      <c r="J22" s="157" t="str">
        <f t="shared" si="21"/>
        <v/>
      </c>
      <c r="K22" s="158">
        <f t="shared" si="21"/>
        <v>1</v>
      </c>
      <c r="L22" s="158" t="str">
        <f t="shared" si="21"/>
        <v/>
      </c>
      <c r="M22" s="158" t="str">
        <f t="shared" si="21"/>
        <v/>
      </c>
      <c r="N22" s="33"/>
      <c r="O22" s="34"/>
    </row>
    <row r="23" spans="1:21" s="35" customFormat="1" ht="18" customHeight="1" x14ac:dyDescent="0.2">
      <c r="B23" s="34"/>
      <c r="C23" s="34"/>
      <c r="D23" s="128"/>
      <c r="E23" s="128"/>
      <c r="F23" s="128"/>
      <c r="G23" s="33"/>
      <c r="H23" s="157" t="str">
        <f t="shared" ref="H23:M23" si="22">IF(ISBLANK(H63)=TRUE,"",H63)</f>
        <v>ABE 222</v>
      </c>
      <c r="I23" s="159" t="str">
        <f t="shared" si="22"/>
        <v>Project Development for ABE</v>
      </c>
      <c r="J23" s="159" t="str">
        <f t="shared" si="22"/>
        <v/>
      </c>
      <c r="K23" s="158">
        <f t="shared" si="22"/>
        <v>1</v>
      </c>
      <c r="L23" s="158" t="str">
        <f t="shared" si="22"/>
        <v/>
      </c>
      <c r="M23" s="158" t="str">
        <f t="shared" si="22"/>
        <v/>
      </c>
      <c r="N23" s="33"/>
      <c r="O23" s="34"/>
    </row>
    <row r="24" spans="1:21" s="35" customFormat="1" ht="18" customHeight="1" x14ac:dyDescent="0.2">
      <c r="A24" s="90" t="s">
        <v>11</v>
      </c>
      <c r="B24" s="100" t="s">
        <v>32</v>
      </c>
      <c r="C24" s="32"/>
      <c r="D24" s="142">
        <f>SUM(D25:D26)</f>
        <v>8</v>
      </c>
      <c r="E24" s="142"/>
      <c r="F24" s="142"/>
      <c r="G24" s="33"/>
      <c r="H24" s="157" t="str">
        <f>IF(ISBLANK(A63)=TRUE,"",A63)</f>
        <v>MATH 225</v>
      </c>
      <c r="I24" s="157" t="str">
        <f t="shared" ref="I24:M24" si="23">IF(ISBLANK(B63)=TRUE,"",B63)</f>
        <v>Calculus III</v>
      </c>
      <c r="J24" s="157" t="str">
        <f t="shared" si="23"/>
        <v>MATH 125</v>
      </c>
      <c r="K24" s="158">
        <f t="shared" si="23"/>
        <v>4</v>
      </c>
      <c r="L24" s="158" t="str">
        <f t="shared" si="23"/>
        <v/>
      </c>
      <c r="M24" s="158" t="str">
        <f t="shared" si="23"/>
        <v/>
      </c>
      <c r="N24" s="33"/>
      <c r="O24" s="34"/>
    </row>
    <row r="25" spans="1:21" s="35" customFormat="1" ht="18" customHeight="1" x14ac:dyDescent="0.2">
      <c r="A25" s="84" t="str">
        <f t="shared" ref="A25:F25" si="24">IF(ISBLANK(A60)=TRUE,"",A60)</f>
        <v>PHYS 211/211L</v>
      </c>
      <c r="B25" s="85" t="str">
        <f t="shared" si="24"/>
        <v>Physics I and Lab</v>
      </c>
      <c r="C25" s="85" t="str">
        <f t="shared" si="24"/>
        <v>Take MATH 123</v>
      </c>
      <c r="D25" s="145">
        <f t="shared" si="24"/>
        <v>4</v>
      </c>
      <c r="E25" s="145" t="str">
        <f t="shared" si="24"/>
        <v/>
      </c>
      <c r="F25" s="145" t="str">
        <f t="shared" si="24"/>
        <v/>
      </c>
      <c r="G25" s="33"/>
      <c r="H25" s="157" t="str">
        <f>IF(ISBLANK(H71)=TRUE,"",H71)</f>
        <v>CHEM 108/108L or CHEM 326/326L</v>
      </c>
      <c r="I25" s="159" t="str">
        <f t="shared" ref="I25:M25" si="25">IF(ISBLANK(I71)=TRUE,"",I71)</f>
        <v>Biochemistry</v>
      </c>
      <c r="J25" s="159" t="str">
        <f t="shared" si="25"/>
        <v/>
      </c>
      <c r="K25" s="158">
        <f t="shared" si="25"/>
        <v>5</v>
      </c>
      <c r="L25" s="158" t="str">
        <f t="shared" si="25"/>
        <v/>
      </c>
      <c r="M25" s="158" t="str">
        <f t="shared" si="25"/>
        <v/>
      </c>
      <c r="N25" s="33"/>
      <c r="O25" s="34"/>
    </row>
    <row r="26" spans="1:21" s="35" customFormat="1" ht="18" customHeight="1" x14ac:dyDescent="0.2">
      <c r="A26" s="84" t="str">
        <f t="shared" ref="A26:F26" si="26">IF(ISBLANK(H60)=TRUE,"",H60)</f>
        <v>PHYS 213/213L</v>
      </c>
      <c r="B26" s="84" t="str">
        <f t="shared" si="26"/>
        <v>Physics II and Lab</v>
      </c>
      <c r="C26" s="84" t="str">
        <f t="shared" si="26"/>
        <v>PHY 211</v>
      </c>
      <c r="D26" s="145">
        <f t="shared" si="26"/>
        <v>4</v>
      </c>
      <c r="E26" s="145" t="str">
        <f t="shared" si="26"/>
        <v/>
      </c>
      <c r="F26" s="145" t="str">
        <f t="shared" si="26"/>
        <v/>
      </c>
      <c r="G26" s="33"/>
      <c r="H26" s="157" t="str">
        <f>IF(ISBLANK(H55)=TRUE,"",H55)</f>
        <v>CHEM 112/112L</v>
      </c>
      <c r="I26" s="157" t="str">
        <f t="shared" ref="I26:M26" si="27">IF(ISBLANK(I55)=TRUE,"",I55)</f>
        <v>General Chemistry and Lab</v>
      </c>
      <c r="J26" s="157" t="str">
        <f t="shared" si="27"/>
        <v/>
      </c>
      <c r="K26" s="158">
        <f t="shared" si="27"/>
        <v>4</v>
      </c>
      <c r="L26" s="158" t="str">
        <f t="shared" si="27"/>
        <v/>
      </c>
      <c r="M26" s="158" t="str">
        <f t="shared" si="27"/>
        <v/>
      </c>
      <c r="N26" s="33"/>
      <c r="O26" s="34"/>
    </row>
    <row r="27" spans="1:21" s="35" customFormat="1" ht="18" customHeight="1" x14ac:dyDescent="0.2">
      <c r="D27" s="128"/>
      <c r="E27" s="128"/>
      <c r="F27" s="128"/>
      <c r="G27" s="33"/>
      <c r="H27" s="157" t="str">
        <f t="shared" ref="H27:M27" si="28">IF(ISBLANK(A80)=TRUE,"",A80)</f>
        <v>ABE 434/434L</v>
      </c>
      <c r="I27" s="159" t="str">
        <f t="shared" si="28"/>
        <v>Natural Resources Engineering and Lab ***</v>
      </c>
      <c r="J27" s="159" t="str">
        <f t="shared" si="28"/>
        <v>Take EM 331</v>
      </c>
      <c r="K27" s="158">
        <f t="shared" si="28"/>
        <v>4</v>
      </c>
      <c r="L27" s="158" t="str">
        <f t="shared" si="28"/>
        <v/>
      </c>
      <c r="M27" s="158" t="str">
        <f t="shared" si="28"/>
        <v/>
      </c>
      <c r="N27" s="33"/>
      <c r="O27" s="34"/>
      <c r="S27" s="37"/>
      <c r="T27" s="37"/>
      <c r="U27" s="36"/>
    </row>
    <row r="28" spans="1:21" s="35" customFormat="1" ht="18" customHeight="1" x14ac:dyDescent="0.2">
      <c r="D28" s="128"/>
      <c r="E28" s="128"/>
      <c r="F28" s="128"/>
      <c r="G28" s="33"/>
      <c r="H28" s="157" t="str">
        <f>IF(ISBLANK(H81)=TRUE,"",H81)</f>
        <v>ABE 324/324L</v>
      </c>
      <c r="I28" s="157" t="str">
        <f>IF(ISBLANK(I81)=TRUE,"",I81)</f>
        <v>Ag Structures and Environment and Lab ***</v>
      </c>
      <c r="J28" s="157" t="str">
        <f>IF(ISBLANK(J81)=TRUE,"",J81)</f>
        <v>ME 314, Take EM 331</v>
      </c>
      <c r="K28" s="158">
        <f t="shared" ref="K28:M28" si="29">IF(ISBLANK(K81)=TRUE,"",K81)</f>
        <v>4</v>
      </c>
      <c r="L28" s="158" t="str">
        <f t="shared" si="29"/>
        <v/>
      </c>
      <c r="M28" s="158" t="str">
        <f t="shared" si="29"/>
        <v/>
      </c>
      <c r="N28" s="33"/>
      <c r="O28" s="34"/>
    </row>
    <row r="29" spans="1:21" s="35" customFormat="1" ht="18" customHeight="1" x14ac:dyDescent="0.2">
      <c r="A29" s="40"/>
      <c r="B29" s="32"/>
      <c r="C29" s="32"/>
      <c r="D29" s="142"/>
      <c r="E29" s="142"/>
      <c r="F29" s="142"/>
      <c r="G29" s="33"/>
      <c r="H29" s="157" t="str">
        <f>IF(ISBLANK(A64)=TRUE,"",A64)</f>
        <v>EM 214</v>
      </c>
      <c r="I29" s="157" t="str">
        <f t="shared" ref="I29:M29" si="30">IF(ISBLANK(B64)=TRUE,"",B64)</f>
        <v>Statics</v>
      </c>
      <c r="J29" s="157" t="str">
        <f t="shared" si="30"/>
        <v>MATH 123</v>
      </c>
      <c r="K29" s="158">
        <f t="shared" si="30"/>
        <v>3</v>
      </c>
      <c r="L29" s="158" t="str">
        <f t="shared" si="30"/>
        <v/>
      </c>
      <c r="M29" s="158" t="str">
        <f t="shared" si="30"/>
        <v/>
      </c>
      <c r="N29" s="33"/>
      <c r="O29" s="34"/>
    </row>
    <row r="30" spans="1:21" s="35" customFormat="1" ht="18" customHeight="1" x14ac:dyDescent="0.2">
      <c r="A30" s="125" t="s">
        <v>33</v>
      </c>
      <c r="B30" s="101"/>
      <c r="C30" s="102"/>
      <c r="D30" s="139"/>
      <c r="E30" s="139"/>
      <c r="F30" s="139"/>
      <c r="G30" s="33"/>
      <c r="H30" s="157" t="str">
        <f t="shared" ref="H30:M30" si="31">IF(ISBLANK(A72)=TRUE,"",A72)</f>
        <v>EM 321</v>
      </c>
      <c r="I30" s="159" t="str">
        <f t="shared" si="31"/>
        <v>Mechanics of Materials</v>
      </c>
      <c r="J30" s="159" t="str">
        <f t="shared" si="31"/>
        <v>EM 214</v>
      </c>
      <c r="K30" s="158">
        <f t="shared" si="31"/>
        <v>3</v>
      </c>
      <c r="L30" s="158" t="str">
        <f t="shared" si="31"/>
        <v/>
      </c>
      <c r="M30" s="158" t="str">
        <f t="shared" si="31"/>
        <v/>
      </c>
      <c r="N30" s="33"/>
      <c r="O30" s="34"/>
    </row>
    <row r="31" spans="1:21" s="35" customFormat="1" ht="18" customHeight="1" x14ac:dyDescent="0.2">
      <c r="B31" s="34"/>
      <c r="C31" s="32"/>
      <c r="D31" s="142"/>
      <c r="E31" s="142"/>
      <c r="F31" s="142"/>
      <c r="G31" s="33"/>
      <c r="H31" s="157" t="str">
        <f t="shared" ref="H31:M31" si="32">IF(ISBLANK(H70)=TRUE,"",H70)</f>
        <v>ABE 444/444L</v>
      </c>
      <c r="I31" s="159" t="str">
        <f t="shared" si="32"/>
        <v>Unit Operations and Lab ***</v>
      </c>
      <c r="J31" s="159" t="str">
        <f t="shared" si="32"/>
        <v/>
      </c>
      <c r="K31" s="158">
        <f t="shared" si="32"/>
        <v>4</v>
      </c>
      <c r="L31" s="158" t="str">
        <f t="shared" si="32"/>
        <v/>
      </c>
      <c r="M31" s="158" t="str">
        <f t="shared" si="32"/>
        <v/>
      </c>
      <c r="N31" s="33"/>
      <c r="O31" s="34"/>
    </row>
    <row r="32" spans="1:21" s="35" customFormat="1" ht="18" customHeight="1" x14ac:dyDescent="0.2">
      <c r="A32" s="90" t="s">
        <v>5</v>
      </c>
      <c r="B32" s="100" t="s">
        <v>182</v>
      </c>
      <c r="C32" s="32"/>
      <c r="D32" s="142">
        <f>D33</f>
        <v>2</v>
      </c>
      <c r="E32" s="142"/>
      <c r="F32" s="142"/>
      <c r="G32" s="33"/>
      <c r="H32" s="157" t="str">
        <f t="shared" ref="H32:M32" si="33">IF(ISBLANK(A79)=TRUE,"",A79)</f>
        <v>ABE 463/463L</v>
      </c>
      <c r="I32" s="159" t="str">
        <f t="shared" si="33"/>
        <v>Instrumentation and Lab</v>
      </c>
      <c r="J32" s="159" t="str">
        <f t="shared" si="33"/>
        <v>EE 300</v>
      </c>
      <c r="K32" s="158">
        <f t="shared" si="33"/>
        <v>3</v>
      </c>
      <c r="L32" s="158" t="str">
        <f t="shared" si="33"/>
        <v/>
      </c>
      <c r="M32" s="158" t="str">
        <f t="shared" si="33"/>
        <v/>
      </c>
      <c r="N32" s="33"/>
      <c r="O32" s="34"/>
    </row>
    <row r="33" spans="1:15" s="35" customFormat="1" ht="18" customHeight="1" x14ac:dyDescent="0.2">
      <c r="A33" s="42" t="str">
        <f t="shared" ref="A33:F33" si="34">IF(ISBLANK(A51)=TRUE,"",A51)</f>
        <v>GE 109</v>
      </c>
      <c r="B33" s="103" t="str">
        <f t="shared" si="34"/>
        <v>First Year Seminar (IGR 1)</v>
      </c>
      <c r="C33" s="103" t="str">
        <f t="shared" si="34"/>
        <v/>
      </c>
      <c r="D33" s="146">
        <f t="shared" si="34"/>
        <v>2</v>
      </c>
      <c r="E33" s="146" t="str">
        <f t="shared" si="34"/>
        <v/>
      </c>
      <c r="F33" s="146" t="str">
        <f t="shared" si="34"/>
        <v/>
      </c>
      <c r="G33" s="33"/>
      <c r="H33" s="157" t="str">
        <f>IF(ISBLANK(H80)=TRUE,"",H80)</f>
        <v/>
      </c>
      <c r="I33" s="159" t="str">
        <f t="shared" ref="I33:M33" si="35">IF(ISBLANK(I80)=TRUE,"",I80)</f>
        <v>Select one: MATH 331, MATH 373 or STAT 281</v>
      </c>
      <c r="J33" s="159" t="str">
        <f t="shared" si="35"/>
        <v/>
      </c>
      <c r="K33" s="158">
        <f t="shared" si="35"/>
        <v>3</v>
      </c>
      <c r="L33" s="158" t="str">
        <f t="shared" si="35"/>
        <v/>
      </c>
      <c r="M33" s="158" t="str">
        <f t="shared" si="35"/>
        <v/>
      </c>
      <c r="N33" s="33"/>
      <c r="O33" s="34"/>
    </row>
    <row r="34" spans="1:15" s="35" customFormat="1" ht="18" customHeight="1" x14ac:dyDescent="0.2">
      <c r="A34" s="38"/>
      <c r="B34" s="86"/>
      <c r="C34" s="86"/>
      <c r="D34" s="133"/>
      <c r="E34" s="133"/>
      <c r="F34" s="133"/>
      <c r="G34" s="33"/>
      <c r="H34" s="157" t="str">
        <f t="shared" ref="H34:M34" si="36">IF(ISBLANK(A81)=TRUE,"",A81)</f>
        <v>EM 331</v>
      </c>
      <c r="I34" s="159" t="str">
        <f t="shared" si="36"/>
        <v>Fluid Dynamics</v>
      </c>
      <c r="J34" s="159" t="str">
        <f t="shared" si="36"/>
        <v>EM 215</v>
      </c>
      <c r="K34" s="158">
        <f t="shared" si="36"/>
        <v>3</v>
      </c>
      <c r="L34" s="158" t="str">
        <f t="shared" si="36"/>
        <v/>
      </c>
      <c r="M34" s="158" t="str">
        <f t="shared" si="36"/>
        <v/>
      </c>
      <c r="N34" s="33"/>
      <c r="O34" s="34"/>
    </row>
    <row r="35" spans="1:15" s="35" customFormat="1" ht="18" customHeight="1" x14ac:dyDescent="0.2">
      <c r="A35" s="90" t="s">
        <v>6</v>
      </c>
      <c r="B35" s="151" t="s">
        <v>184</v>
      </c>
      <c r="C35" s="104"/>
      <c r="D35" s="147">
        <f>D36</f>
        <v>3</v>
      </c>
      <c r="E35" s="147"/>
      <c r="F35" s="147"/>
      <c r="G35" s="33"/>
      <c r="H35" s="90" t="s">
        <v>48</v>
      </c>
      <c r="I35" s="90"/>
      <c r="J35" s="90"/>
      <c r="K35" s="137">
        <f>SUM(K36:K43)</f>
        <v>12</v>
      </c>
      <c r="L35" s="138"/>
      <c r="M35" s="136"/>
      <c r="N35" s="33"/>
      <c r="O35" s="34"/>
    </row>
    <row r="36" spans="1:15" s="35" customFormat="1" ht="18" customHeight="1" x14ac:dyDescent="0.2">
      <c r="A36" s="42" t="str">
        <f>IF(ISBLANK(H72)=TRUE,"",H72)</f>
        <v>IGR #2</v>
      </c>
      <c r="B36" s="42" t="str">
        <f>IF(ISBLANK(I72)=TRUE,"",I72)</f>
        <v>Different prefix than SGRs #3, #4, #6</v>
      </c>
      <c r="C36" s="42" t="str">
        <f t="shared" ref="C36:F36" si="37">IF(ISBLANK(C73)=TRUE,"",C73)</f>
        <v/>
      </c>
      <c r="D36" s="146">
        <f t="shared" si="37"/>
        <v>3</v>
      </c>
      <c r="E36" s="146" t="str">
        <f t="shared" si="37"/>
        <v/>
      </c>
      <c r="F36" s="146" t="str">
        <f t="shared" si="37"/>
        <v/>
      </c>
      <c r="G36" s="33"/>
      <c r="H36" s="152" t="str">
        <f>IF(ISBLANK(A82)=TRUE,"",A82)</f>
        <v/>
      </c>
      <c r="I36" s="152" t="str">
        <f>IF(ISBLANK(B82)=TRUE,"",B82)</f>
        <v>Technical Electives</v>
      </c>
      <c r="J36" s="152" t="str">
        <f t="shared" ref="J36:M36" si="38">IF(ISBLANK(C82)=TRUE,"",C82)</f>
        <v/>
      </c>
      <c r="K36" s="150">
        <f t="shared" si="38"/>
        <v>4</v>
      </c>
      <c r="L36" s="150" t="str">
        <f t="shared" si="38"/>
        <v/>
      </c>
      <c r="M36" s="150" t="str">
        <f t="shared" si="38"/>
        <v/>
      </c>
      <c r="N36" s="33"/>
      <c r="O36" s="34"/>
    </row>
    <row r="37" spans="1:15" s="35" customFormat="1" ht="18" customHeight="1" x14ac:dyDescent="0.2">
      <c r="A37" s="123" t="s">
        <v>183</v>
      </c>
      <c r="B37" s="86"/>
      <c r="C37" s="86"/>
      <c r="D37" s="133"/>
      <c r="E37" s="133"/>
      <c r="F37" s="133"/>
      <c r="G37" s="33"/>
      <c r="H37" s="150"/>
      <c r="I37" s="150"/>
      <c r="J37" s="150"/>
      <c r="K37" s="150"/>
      <c r="L37" s="150"/>
      <c r="M37" s="150"/>
      <c r="N37" s="33"/>
      <c r="O37" s="34"/>
    </row>
    <row r="38" spans="1:15" s="35" customFormat="1" ht="18" customHeight="1" x14ac:dyDescent="0.2">
      <c r="A38" s="126" t="s">
        <v>12</v>
      </c>
      <c r="B38" s="101"/>
      <c r="C38" s="87"/>
      <c r="D38" s="147"/>
      <c r="E38" s="147"/>
      <c r="F38" s="147"/>
      <c r="G38" s="33"/>
      <c r="H38" s="91" t="str">
        <f t="shared" ref="H38:M38" si="39">IF(ISBLANK(H73)=TRUE,"",H73)</f>
        <v/>
      </c>
      <c r="I38" s="106" t="str">
        <f t="shared" si="39"/>
        <v>Technical Electives</v>
      </c>
      <c r="J38" s="106" t="str">
        <f t="shared" si="39"/>
        <v/>
      </c>
      <c r="K38" s="150">
        <f t="shared" si="39"/>
        <v>3</v>
      </c>
      <c r="L38" s="150" t="str">
        <f t="shared" si="39"/>
        <v/>
      </c>
      <c r="M38" s="150" t="str">
        <f t="shared" si="39"/>
        <v/>
      </c>
      <c r="N38" s="33"/>
      <c r="O38" s="34"/>
    </row>
    <row r="39" spans="1:15" ht="18" customHeight="1" x14ac:dyDescent="0.2">
      <c r="A39" s="79"/>
      <c r="B39" s="88"/>
      <c r="C39" s="88"/>
      <c r="D39" s="148"/>
      <c r="E39" s="148"/>
      <c r="F39" s="148"/>
      <c r="H39" s="127"/>
      <c r="I39" s="134"/>
      <c r="J39" s="134"/>
      <c r="K39" s="135"/>
      <c r="L39" s="135"/>
      <c r="M39" s="135"/>
    </row>
    <row r="40" spans="1:15" ht="18" customHeight="1" x14ac:dyDescent="0.2">
      <c r="A40" s="38"/>
      <c r="B40" s="86"/>
      <c r="C40" s="86"/>
      <c r="D40" s="133"/>
      <c r="E40" s="133"/>
      <c r="F40" s="133"/>
      <c r="H40" s="91" t="str">
        <f t="shared" ref="H40:M40" si="40">IF(ISBLANK(H82)=TRUE,"",H82)</f>
        <v/>
      </c>
      <c r="I40" s="106" t="str">
        <f t="shared" si="40"/>
        <v>Technical Electives</v>
      </c>
      <c r="J40" s="106" t="str">
        <f t="shared" si="40"/>
        <v/>
      </c>
      <c r="K40" s="150">
        <f t="shared" si="40"/>
        <v>5</v>
      </c>
      <c r="L40" s="150" t="str">
        <f t="shared" si="40"/>
        <v/>
      </c>
      <c r="M40" s="150" t="str">
        <f t="shared" si="40"/>
        <v/>
      </c>
    </row>
    <row r="41" spans="1:15" ht="18" customHeight="1" x14ac:dyDescent="0.2">
      <c r="A41" s="126" t="s">
        <v>13</v>
      </c>
      <c r="B41" s="101"/>
      <c r="C41" s="87"/>
      <c r="D41" s="147"/>
      <c r="E41" s="147"/>
      <c r="F41" s="147"/>
      <c r="H41" s="12"/>
      <c r="I41" s="41"/>
      <c r="J41" s="41"/>
      <c r="K41" s="135"/>
      <c r="L41" s="135"/>
      <c r="M41" s="135"/>
    </row>
    <row r="42" spans="1:15" ht="18" customHeight="1" x14ac:dyDescent="0.2">
      <c r="A42" s="48" t="str">
        <f t="shared" ref="A42:F42" si="41">IF(ISBLANK(H78)=TRUE,"",H78)</f>
        <v>ABE 422</v>
      </c>
      <c r="B42" s="105" t="str">
        <f t="shared" si="41"/>
        <v>Design Project IV</v>
      </c>
      <c r="C42" s="105" t="str">
        <f t="shared" si="41"/>
        <v/>
      </c>
      <c r="D42" s="149">
        <f t="shared" si="41"/>
        <v>2</v>
      </c>
      <c r="E42" s="149" t="str">
        <f t="shared" si="41"/>
        <v/>
      </c>
      <c r="F42" s="149" t="str">
        <f t="shared" si="41"/>
        <v/>
      </c>
      <c r="H42" s="12"/>
      <c r="I42" s="41"/>
      <c r="J42" s="41"/>
      <c r="K42" s="135"/>
      <c r="L42" s="135"/>
      <c r="M42" s="135"/>
    </row>
    <row r="43" spans="1:15" ht="18" customHeight="1" x14ac:dyDescent="0.2">
      <c r="H43" s="12"/>
      <c r="I43" s="41"/>
      <c r="J43" s="41"/>
      <c r="K43" s="135"/>
      <c r="L43" s="135"/>
      <c r="M43" s="135"/>
    </row>
    <row r="44" spans="1:15" ht="18" customHeight="1" x14ac:dyDescent="0.2">
      <c r="A44" s="38"/>
      <c r="B44" s="38"/>
      <c r="C44" s="86"/>
      <c r="D44" s="133"/>
      <c r="E44" s="133"/>
      <c r="F44" s="133"/>
      <c r="J44" s="1" t="s">
        <v>38</v>
      </c>
      <c r="K44" s="1">
        <f>D6+D10+D13+D17+D21+D24+D32+D35+K6+K35</f>
        <v>130</v>
      </c>
    </row>
    <row r="45" spans="1:15" s="31" customFormat="1" ht="18" customHeight="1" x14ac:dyDescent="0.25">
      <c r="A45" s="187" t="s">
        <v>2</v>
      </c>
      <c r="B45" s="188"/>
      <c r="C45" s="188"/>
      <c r="D45" s="188"/>
      <c r="E45" s="188"/>
      <c r="F45" s="188"/>
      <c r="G45" s="188"/>
      <c r="H45" s="188"/>
      <c r="I45" s="188"/>
      <c r="J45" s="188"/>
      <c r="K45" s="188"/>
      <c r="L45" s="188"/>
      <c r="M45" s="188"/>
    </row>
    <row r="46" spans="1:15" ht="24.75" customHeight="1" x14ac:dyDescent="0.25">
      <c r="A46" s="184" t="str">
        <f>A1</f>
        <v>Bachelor of Science in Agricultural and Biosystems Engineering (Fall 2015)</v>
      </c>
      <c r="B46" s="184"/>
      <c r="C46" s="184"/>
      <c r="D46" s="184"/>
      <c r="E46" s="184"/>
      <c r="F46" s="184"/>
      <c r="G46" s="184"/>
      <c r="H46" s="184"/>
      <c r="I46" s="184"/>
      <c r="J46" s="184"/>
      <c r="K46" s="184"/>
      <c r="L46" s="184"/>
      <c r="M46" s="184"/>
      <c r="N46" s="3"/>
      <c r="O46" s="3"/>
    </row>
    <row r="47" spans="1:15" ht="15.75" customHeight="1" x14ac:dyDescent="0.25">
      <c r="A47" s="160" t="s">
        <v>0</v>
      </c>
      <c r="B47" s="161"/>
      <c r="C47" s="184" t="s">
        <v>191</v>
      </c>
      <c r="D47" s="184"/>
      <c r="E47" s="184"/>
      <c r="F47" s="184"/>
      <c r="G47" s="184"/>
      <c r="H47" s="184"/>
      <c r="I47" s="184"/>
      <c r="J47" s="122"/>
      <c r="K47" s="122"/>
      <c r="L47" s="122"/>
      <c r="M47" s="122"/>
      <c r="N47" s="3"/>
      <c r="O47" s="3"/>
    </row>
    <row r="48" spans="1:15" ht="15.75" customHeight="1" x14ac:dyDescent="0.25">
      <c r="A48" s="162" t="s">
        <v>39</v>
      </c>
      <c r="B48" s="163"/>
      <c r="C48" s="122"/>
      <c r="D48" s="122"/>
      <c r="E48" s="122"/>
      <c r="F48" s="122"/>
      <c r="G48" s="122"/>
      <c r="H48" s="122"/>
      <c r="I48" s="122"/>
      <c r="J48" s="122"/>
      <c r="K48" s="122"/>
      <c r="L48" s="122"/>
      <c r="M48" s="122"/>
      <c r="N48" s="3"/>
      <c r="O48" s="3"/>
    </row>
    <row r="49" spans="1:14" ht="8.25" customHeight="1" x14ac:dyDescent="0.2">
      <c r="A49" s="78"/>
      <c r="B49" s="77"/>
      <c r="C49" s="77"/>
      <c r="D49" s="77"/>
      <c r="E49" s="77"/>
      <c r="F49" s="77"/>
      <c r="G49" s="78"/>
      <c r="H49" s="78"/>
      <c r="I49" s="77"/>
      <c r="J49" s="77"/>
      <c r="K49" s="77"/>
      <c r="L49" s="77"/>
      <c r="M49" s="77"/>
      <c r="N49" s="8"/>
    </row>
    <row r="50" spans="1:14" ht="18" customHeight="1" x14ac:dyDescent="0.2">
      <c r="A50" s="76" t="s">
        <v>49</v>
      </c>
      <c r="B50" s="7"/>
      <c r="C50" s="70" t="s">
        <v>46</v>
      </c>
      <c r="D50" s="70" t="s">
        <v>15</v>
      </c>
      <c r="E50" s="70" t="s">
        <v>14</v>
      </c>
      <c r="F50" s="70" t="s">
        <v>43</v>
      </c>
      <c r="G50" s="8"/>
      <c r="H50" s="76" t="s">
        <v>50</v>
      </c>
      <c r="I50" s="6"/>
      <c r="J50" s="70" t="s">
        <v>46</v>
      </c>
      <c r="K50" s="70" t="s">
        <v>15</v>
      </c>
      <c r="L50" s="70" t="s">
        <v>14</v>
      </c>
      <c r="M50" s="70" t="s">
        <v>43</v>
      </c>
      <c r="N50" s="5"/>
    </row>
    <row r="51" spans="1:14" ht="18" customHeight="1" x14ac:dyDescent="0.2">
      <c r="A51" s="170" t="s">
        <v>90</v>
      </c>
      <c r="B51" s="171" t="s">
        <v>20</v>
      </c>
      <c r="C51" s="9"/>
      <c r="D51" s="10">
        <v>2</v>
      </c>
      <c r="E51" s="10"/>
      <c r="F51" s="10"/>
      <c r="H51" s="164" t="s">
        <v>25</v>
      </c>
      <c r="I51" s="166" t="s">
        <v>26</v>
      </c>
      <c r="J51" s="17"/>
      <c r="K51" s="10">
        <v>3</v>
      </c>
      <c r="L51" s="10"/>
      <c r="M51" s="10"/>
    </row>
    <row r="52" spans="1:14" ht="18" customHeight="1" x14ac:dyDescent="0.2">
      <c r="A52" s="17" t="s">
        <v>154</v>
      </c>
      <c r="B52" s="17" t="s">
        <v>155</v>
      </c>
      <c r="C52" s="11"/>
      <c r="D52" s="10">
        <v>3</v>
      </c>
      <c r="E52" s="10"/>
      <c r="F52" s="10"/>
      <c r="H52" s="17" t="s">
        <v>156</v>
      </c>
      <c r="I52" s="17" t="s">
        <v>95</v>
      </c>
      <c r="J52" s="17" t="s">
        <v>194</v>
      </c>
      <c r="K52" s="10">
        <v>4</v>
      </c>
      <c r="L52" s="10"/>
      <c r="M52" s="10"/>
    </row>
    <row r="53" spans="1:14" ht="18" customHeight="1" x14ac:dyDescent="0.2">
      <c r="A53" s="164" t="s">
        <v>21</v>
      </c>
      <c r="B53" s="165" t="s">
        <v>22</v>
      </c>
      <c r="C53" s="9"/>
      <c r="D53" s="10">
        <v>3</v>
      </c>
      <c r="E53" s="10"/>
      <c r="F53" s="10"/>
      <c r="H53" s="3" t="s">
        <v>135</v>
      </c>
      <c r="I53" s="3" t="s">
        <v>157</v>
      </c>
      <c r="K53" s="1">
        <v>1</v>
      </c>
      <c r="L53" s="10"/>
      <c r="M53" s="10"/>
    </row>
    <row r="54" spans="1:14" ht="18" customHeight="1" x14ac:dyDescent="0.2">
      <c r="A54" s="164" t="s">
        <v>44</v>
      </c>
      <c r="B54" s="166" t="s">
        <v>45</v>
      </c>
      <c r="C54" s="17"/>
      <c r="D54" s="10">
        <v>3</v>
      </c>
      <c r="E54" s="10"/>
      <c r="F54" s="10"/>
      <c r="H54" s="17" t="s">
        <v>61</v>
      </c>
      <c r="I54" s="17" t="s">
        <v>158</v>
      </c>
      <c r="J54" s="17"/>
      <c r="K54" s="10">
        <v>1</v>
      </c>
      <c r="L54" s="10"/>
      <c r="M54" s="10"/>
    </row>
    <row r="55" spans="1:14" ht="18" customHeight="1" x14ac:dyDescent="0.2">
      <c r="A55" s="164" t="s">
        <v>194</v>
      </c>
      <c r="B55" s="166" t="s">
        <v>93</v>
      </c>
      <c r="C55" s="17" t="s">
        <v>214</v>
      </c>
      <c r="D55" s="10">
        <v>4</v>
      </c>
      <c r="E55" s="10"/>
      <c r="F55" s="10"/>
      <c r="H55" s="17" t="s">
        <v>159</v>
      </c>
      <c r="I55" s="17" t="s">
        <v>160</v>
      </c>
      <c r="J55" s="17"/>
      <c r="K55" s="10">
        <v>4</v>
      </c>
      <c r="L55" s="10"/>
      <c r="M55" s="10"/>
    </row>
    <row r="56" spans="1:14" ht="18" customHeight="1" x14ac:dyDescent="0.2">
      <c r="A56" s="7"/>
      <c r="B56" s="98"/>
      <c r="C56" s="17"/>
      <c r="D56" s="23"/>
      <c r="E56" s="10"/>
      <c r="F56" s="10"/>
      <c r="G56" s="21"/>
      <c r="H56" s="164" t="s">
        <v>23</v>
      </c>
      <c r="I56" s="166" t="s">
        <v>24</v>
      </c>
      <c r="J56" s="9"/>
      <c r="K56" s="23">
        <v>3</v>
      </c>
      <c r="L56" s="10"/>
      <c r="M56" s="10"/>
    </row>
    <row r="57" spans="1:14" ht="18" customHeight="1" x14ac:dyDescent="0.2">
      <c r="B57" s="2"/>
      <c r="C57" s="69"/>
      <c r="D57" s="14">
        <f>SUM(D51:D56)</f>
        <v>15</v>
      </c>
      <c r="I57" s="2"/>
      <c r="J57" s="2"/>
      <c r="K57" s="14">
        <f>SUM(K51:K56)</f>
        <v>16</v>
      </c>
    </row>
    <row r="58" spans="1:14" ht="18" customHeight="1" x14ac:dyDescent="0.2">
      <c r="B58" s="2"/>
      <c r="C58" s="2"/>
      <c r="D58" s="15"/>
      <c r="I58" s="2"/>
      <c r="J58" s="2"/>
    </row>
    <row r="59" spans="1:14" ht="18" customHeight="1" x14ac:dyDescent="0.2">
      <c r="A59" s="76" t="s">
        <v>51</v>
      </c>
      <c r="B59" s="17"/>
      <c r="C59" s="17"/>
      <c r="D59" s="10"/>
      <c r="E59" s="10"/>
      <c r="F59" s="10"/>
      <c r="G59" s="16"/>
      <c r="H59" s="76" t="s">
        <v>52</v>
      </c>
      <c r="I59" s="17"/>
      <c r="J59" s="17"/>
      <c r="K59" s="10"/>
      <c r="L59" s="10"/>
      <c r="M59" s="10"/>
      <c r="N59" s="3"/>
    </row>
    <row r="60" spans="1:14" ht="18" customHeight="1" x14ac:dyDescent="0.2">
      <c r="A60" s="174" t="s">
        <v>189</v>
      </c>
      <c r="B60" s="85" t="s">
        <v>149</v>
      </c>
      <c r="C60" s="17" t="s">
        <v>213</v>
      </c>
      <c r="D60" s="10">
        <v>4</v>
      </c>
      <c r="E60" s="10"/>
      <c r="F60" s="10"/>
      <c r="H60" s="174" t="s">
        <v>188</v>
      </c>
      <c r="I60" s="175" t="s">
        <v>150</v>
      </c>
      <c r="J60" s="17" t="s">
        <v>163</v>
      </c>
      <c r="K60" s="10">
        <v>4</v>
      </c>
      <c r="L60" s="10"/>
      <c r="M60" s="13"/>
    </row>
    <row r="61" spans="1:14" ht="18" customHeight="1" x14ac:dyDescent="0.2">
      <c r="A61" s="17" t="s">
        <v>73</v>
      </c>
      <c r="B61" s="17" t="s">
        <v>161</v>
      </c>
      <c r="C61" s="17"/>
      <c r="D61" s="10">
        <v>3</v>
      </c>
      <c r="E61" s="10"/>
      <c r="F61" s="10"/>
      <c r="H61" s="7" t="s">
        <v>98</v>
      </c>
      <c r="I61" s="96" t="s">
        <v>99</v>
      </c>
      <c r="J61" s="17" t="s">
        <v>156</v>
      </c>
      <c r="K61" s="10">
        <v>3</v>
      </c>
      <c r="L61" s="10"/>
      <c r="M61" s="13"/>
    </row>
    <row r="62" spans="1:14" ht="18" customHeight="1" x14ac:dyDescent="0.2">
      <c r="A62" s="167" t="s">
        <v>44</v>
      </c>
      <c r="B62" s="167" t="s">
        <v>45</v>
      </c>
      <c r="C62" s="17"/>
      <c r="D62" s="10">
        <v>3</v>
      </c>
      <c r="E62" s="10"/>
      <c r="F62" s="10"/>
      <c r="H62" s="7" t="s">
        <v>123</v>
      </c>
      <c r="I62" s="96" t="s">
        <v>124</v>
      </c>
      <c r="J62" s="17" t="s">
        <v>121</v>
      </c>
      <c r="K62" s="10">
        <v>3</v>
      </c>
      <c r="L62" s="10"/>
      <c r="M62" s="13"/>
    </row>
    <row r="63" spans="1:14" ht="18" customHeight="1" x14ac:dyDescent="0.2">
      <c r="A63" s="71" t="s">
        <v>162</v>
      </c>
      <c r="B63" s="95" t="s">
        <v>97</v>
      </c>
      <c r="C63" s="17" t="s">
        <v>156</v>
      </c>
      <c r="D63" s="10">
        <v>4</v>
      </c>
      <c r="E63" s="10"/>
      <c r="F63" s="10"/>
      <c r="H63" s="7" t="s">
        <v>63</v>
      </c>
      <c r="I63" s="96" t="s">
        <v>164</v>
      </c>
      <c r="J63" s="17"/>
      <c r="K63" s="10">
        <v>1</v>
      </c>
      <c r="L63" s="10"/>
      <c r="M63" s="13"/>
    </row>
    <row r="64" spans="1:14" ht="18" customHeight="1" x14ac:dyDescent="0.2">
      <c r="A64" s="3" t="s">
        <v>121</v>
      </c>
      <c r="B64" s="3" t="s">
        <v>122</v>
      </c>
      <c r="C64" s="3" t="s">
        <v>194</v>
      </c>
      <c r="D64" s="1">
        <v>3</v>
      </c>
      <c r="E64" s="10"/>
      <c r="F64" s="10"/>
      <c r="H64" s="164" t="s">
        <v>23</v>
      </c>
      <c r="I64" s="166" t="s">
        <v>24</v>
      </c>
      <c r="J64" s="9"/>
      <c r="K64" s="10">
        <v>3</v>
      </c>
      <c r="L64" s="10"/>
      <c r="M64" s="13"/>
    </row>
    <row r="65" spans="1:17" ht="18" customHeight="1" x14ac:dyDescent="0.2">
      <c r="A65" s="12" t="s">
        <v>137</v>
      </c>
      <c r="B65" s="41" t="s">
        <v>143</v>
      </c>
      <c r="C65" s="17"/>
      <c r="D65" s="23">
        <v>1</v>
      </c>
      <c r="E65" s="10"/>
      <c r="F65" s="10"/>
      <c r="H65" s="7"/>
      <c r="I65" s="17" t="s">
        <v>211</v>
      </c>
      <c r="J65" s="18"/>
      <c r="K65" s="23">
        <v>1</v>
      </c>
      <c r="L65" s="10"/>
      <c r="M65" s="13"/>
    </row>
    <row r="66" spans="1:17" ht="18" customHeight="1" x14ac:dyDescent="0.2">
      <c r="B66" s="99"/>
      <c r="C66" s="19"/>
      <c r="D66" s="14">
        <f>SUM(D60:D65)</f>
        <v>18</v>
      </c>
      <c r="G66" s="20"/>
      <c r="I66" s="2"/>
      <c r="J66" s="69"/>
      <c r="K66" s="14">
        <f>SUM(K60:K65)</f>
        <v>15</v>
      </c>
      <c r="M66" s="22"/>
    </row>
    <row r="67" spans="1:17" ht="18" customHeight="1" x14ac:dyDescent="0.2">
      <c r="B67" s="99"/>
      <c r="C67" s="2"/>
      <c r="I67" s="2"/>
      <c r="J67" s="2"/>
      <c r="K67" s="15"/>
    </row>
    <row r="68" spans="1:17" ht="18" customHeight="1" x14ac:dyDescent="0.2">
      <c r="A68" s="76" t="s">
        <v>53</v>
      </c>
      <c r="B68" s="17"/>
      <c r="C68" s="17"/>
      <c r="D68" s="10"/>
      <c r="E68" s="10"/>
      <c r="F68" s="10"/>
      <c r="H68" s="76" t="s">
        <v>54</v>
      </c>
      <c r="I68" s="17"/>
      <c r="J68" s="17"/>
      <c r="K68" s="10"/>
      <c r="L68" s="10"/>
      <c r="M68" s="10"/>
      <c r="N68" s="20"/>
    </row>
    <row r="69" spans="1:17" ht="18" customHeight="1" x14ac:dyDescent="0.2">
      <c r="A69" s="107" t="s">
        <v>165</v>
      </c>
      <c r="B69" s="108" t="s">
        <v>166</v>
      </c>
      <c r="C69" s="109" t="s">
        <v>123</v>
      </c>
      <c r="D69" s="110">
        <v>4</v>
      </c>
      <c r="E69" s="110"/>
      <c r="F69" s="110"/>
      <c r="H69" s="12" t="s">
        <v>118</v>
      </c>
      <c r="I69" s="41" t="s">
        <v>151</v>
      </c>
      <c r="J69" s="17"/>
      <c r="K69" s="10">
        <v>3</v>
      </c>
      <c r="L69" s="10"/>
      <c r="M69" s="10"/>
      <c r="Q69" s="2"/>
    </row>
    <row r="70" spans="1:17" ht="18" customHeight="1" x14ac:dyDescent="0.2">
      <c r="A70" s="111" t="s">
        <v>109</v>
      </c>
      <c r="B70" s="112" t="s">
        <v>169</v>
      </c>
      <c r="C70" s="109"/>
      <c r="D70" s="110">
        <v>3</v>
      </c>
      <c r="E70" s="110"/>
      <c r="F70" s="110"/>
      <c r="H70" s="7" t="s">
        <v>178</v>
      </c>
      <c r="I70" s="7" t="s">
        <v>179</v>
      </c>
      <c r="J70" s="109"/>
      <c r="K70" s="10">
        <v>4</v>
      </c>
      <c r="L70" s="10"/>
      <c r="M70" s="10"/>
    </row>
    <row r="71" spans="1:17" ht="18" customHeight="1" x14ac:dyDescent="0.2">
      <c r="A71" s="107" t="s">
        <v>170</v>
      </c>
      <c r="B71" s="109" t="s">
        <v>171</v>
      </c>
      <c r="C71" s="113" t="s">
        <v>156</v>
      </c>
      <c r="D71" s="110">
        <v>3</v>
      </c>
      <c r="E71" s="110"/>
      <c r="F71" s="110"/>
      <c r="H71" s="12" t="s">
        <v>187</v>
      </c>
      <c r="I71" s="41" t="s">
        <v>173</v>
      </c>
      <c r="J71" s="18"/>
      <c r="K71" s="10">
        <v>5</v>
      </c>
      <c r="L71" s="10"/>
      <c r="M71" s="10"/>
    </row>
    <row r="72" spans="1:17" ht="18" customHeight="1" x14ac:dyDescent="0.2">
      <c r="A72" s="111" t="s">
        <v>125</v>
      </c>
      <c r="B72" s="112" t="s">
        <v>126</v>
      </c>
      <c r="C72" s="109" t="s">
        <v>121</v>
      </c>
      <c r="D72" s="110">
        <v>3</v>
      </c>
      <c r="E72" s="110"/>
      <c r="F72" s="110"/>
      <c r="H72" s="168" t="s">
        <v>132</v>
      </c>
      <c r="I72" s="169" t="s">
        <v>133</v>
      </c>
      <c r="J72" s="18"/>
      <c r="K72" s="10">
        <v>3</v>
      </c>
      <c r="L72" s="10"/>
      <c r="M72" s="10"/>
      <c r="O72" s="1"/>
      <c r="P72" s="2"/>
    </row>
    <row r="73" spans="1:17" ht="18" customHeight="1" x14ac:dyDescent="0.2">
      <c r="A73" s="3" t="s">
        <v>127</v>
      </c>
      <c r="B73" s="3" t="s">
        <v>172</v>
      </c>
      <c r="C73" s="109"/>
      <c r="D73" s="110">
        <v>3</v>
      </c>
      <c r="E73" s="110"/>
      <c r="F73" s="110"/>
      <c r="G73" s="89"/>
      <c r="H73" s="12"/>
      <c r="I73" s="97" t="s">
        <v>142</v>
      </c>
      <c r="J73" s="17"/>
      <c r="K73" s="23">
        <v>3</v>
      </c>
      <c r="L73" s="10"/>
      <c r="M73" s="10"/>
    </row>
    <row r="74" spans="1:17" ht="18" customHeight="1" x14ac:dyDescent="0.2">
      <c r="A74" s="111"/>
      <c r="B74" s="112"/>
      <c r="C74" s="113"/>
      <c r="D74" s="114"/>
      <c r="E74" s="110"/>
      <c r="F74" s="110"/>
      <c r="I74" s="2"/>
      <c r="J74" s="2"/>
      <c r="K74" s="14">
        <f>SUM(K69:K73)</f>
        <v>18</v>
      </c>
    </row>
    <row r="75" spans="1:17" ht="18" customHeight="1" x14ac:dyDescent="0.2">
      <c r="B75" s="99"/>
      <c r="C75" s="69"/>
      <c r="D75" s="14">
        <f>SUM(D69:D74)</f>
        <v>16</v>
      </c>
    </row>
    <row r="76" spans="1:17" ht="18" customHeight="1" x14ac:dyDescent="0.2">
      <c r="B76" s="99"/>
      <c r="C76" s="2"/>
      <c r="I76" s="2"/>
      <c r="J76" s="2"/>
    </row>
    <row r="77" spans="1:17" ht="18" customHeight="1" x14ac:dyDescent="0.2">
      <c r="A77" s="76" t="s">
        <v>55</v>
      </c>
      <c r="B77" s="17"/>
      <c r="C77" s="17"/>
      <c r="D77" s="10"/>
      <c r="E77" s="10"/>
      <c r="F77" s="10"/>
      <c r="H77" s="76" t="s">
        <v>56</v>
      </c>
      <c r="I77" s="17"/>
      <c r="J77" s="17"/>
      <c r="K77" s="10"/>
      <c r="L77" s="10"/>
      <c r="M77" s="10"/>
      <c r="N77" s="20"/>
    </row>
    <row r="78" spans="1:17" ht="18" customHeight="1" x14ac:dyDescent="0.2">
      <c r="A78" s="12" t="s">
        <v>85</v>
      </c>
      <c r="B78" s="41" t="s">
        <v>153</v>
      </c>
      <c r="C78" s="17"/>
      <c r="D78" s="10">
        <v>2</v>
      </c>
      <c r="E78" s="10"/>
      <c r="F78" s="10"/>
      <c r="H78" s="172" t="s">
        <v>87</v>
      </c>
      <c r="I78" s="173" t="s">
        <v>152</v>
      </c>
      <c r="J78" s="109"/>
      <c r="K78" s="110">
        <v>2</v>
      </c>
      <c r="L78" s="110"/>
      <c r="M78" s="110"/>
    </row>
    <row r="79" spans="1:17" ht="18" customHeight="1" x14ac:dyDescent="0.2">
      <c r="A79" s="7" t="s">
        <v>77</v>
      </c>
      <c r="B79" s="96" t="s">
        <v>175</v>
      </c>
      <c r="C79" s="17" t="s">
        <v>130</v>
      </c>
      <c r="D79" s="10">
        <v>3</v>
      </c>
      <c r="E79" s="10"/>
      <c r="F79" s="10"/>
      <c r="H79" s="111" t="s">
        <v>79</v>
      </c>
      <c r="I79" s="112" t="s">
        <v>174</v>
      </c>
      <c r="J79" s="109" t="s">
        <v>212</v>
      </c>
      <c r="K79" s="110">
        <v>2</v>
      </c>
      <c r="L79" s="110"/>
      <c r="M79" s="110"/>
    </row>
    <row r="80" spans="1:17" ht="18" customHeight="1" x14ac:dyDescent="0.2">
      <c r="A80" s="7" t="s">
        <v>176</v>
      </c>
      <c r="B80" s="17" t="s">
        <v>180</v>
      </c>
      <c r="C80" s="17" t="s">
        <v>84</v>
      </c>
      <c r="D80" s="10">
        <v>4</v>
      </c>
      <c r="E80" s="10"/>
      <c r="F80" s="10"/>
      <c r="H80" s="111"/>
      <c r="I80" s="112" t="s">
        <v>186</v>
      </c>
      <c r="J80" s="109"/>
      <c r="K80" s="110">
        <v>3</v>
      </c>
      <c r="L80" s="110"/>
      <c r="M80" s="110"/>
    </row>
    <row r="81" spans="1:15" ht="18" customHeight="1" x14ac:dyDescent="0.2">
      <c r="A81" s="12" t="s">
        <v>129</v>
      </c>
      <c r="B81" s="41" t="s">
        <v>177</v>
      </c>
      <c r="C81" s="17" t="s">
        <v>123</v>
      </c>
      <c r="D81" s="10">
        <v>3</v>
      </c>
      <c r="E81" s="10"/>
      <c r="F81" s="10"/>
      <c r="H81" s="7" t="s">
        <v>167</v>
      </c>
      <c r="I81" s="17" t="s">
        <v>168</v>
      </c>
      <c r="J81" s="18" t="s">
        <v>181</v>
      </c>
      <c r="K81" s="110">
        <v>4</v>
      </c>
      <c r="L81" s="110"/>
      <c r="M81" s="110"/>
      <c r="N81" s="3"/>
    </row>
    <row r="82" spans="1:15" ht="18" customHeight="1" x14ac:dyDescent="0.2">
      <c r="A82" s="12"/>
      <c r="B82" s="41" t="s">
        <v>142</v>
      </c>
      <c r="C82" s="18"/>
      <c r="D82" s="23">
        <v>4</v>
      </c>
      <c r="E82" s="10"/>
      <c r="F82" s="10"/>
      <c r="H82" s="111"/>
      <c r="I82" s="111" t="s">
        <v>142</v>
      </c>
      <c r="J82" s="109"/>
      <c r="K82" s="114">
        <v>5</v>
      </c>
      <c r="L82" s="110"/>
      <c r="M82" s="110"/>
    </row>
    <row r="83" spans="1:15" ht="18" customHeight="1" x14ac:dyDescent="0.2">
      <c r="A83" s="24" t="s">
        <v>16</v>
      </c>
      <c r="B83" s="72"/>
      <c r="C83" s="1"/>
      <c r="D83" s="14">
        <f>SUM(D78:D82)</f>
        <v>16</v>
      </c>
      <c r="G83" s="20"/>
      <c r="H83" s="73"/>
      <c r="K83" s="14">
        <f>SUM(K78:K82)</f>
        <v>16</v>
      </c>
    </row>
    <row r="84" spans="1:15" ht="18" customHeight="1" x14ac:dyDescent="0.2">
      <c r="A84" s="26" t="s">
        <v>17</v>
      </c>
      <c r="B84" s="26"/>
      <c r="C84" s="74"/>
      <c r="D84" s="75"/>
      <c r="E84" s="75"/>
      <c r="F84" s="75"/>
      <c r="H84" s="27" t="s">
        <v>18</v>
      </c>
      <c r="I84" s="28"/>
      <c r="J84" s="25" t="s">
        <v>3</v>
      </c>
      <c r="K84" s="14">
        <f>D57+K57+D66+K66+D75+K74+D83+K83</f>
        <v>130</v>
      </c>
      <c r="N84" s="3"/>
      <c r="O84" s="3"/>
    </row>
    <row r="85" spans="1:15" ht="18" customHeight="1" x14ac:dyDescent="0.2">
      <c r="A85" s="80" t="s">
        <v>19</v>
      </c>
      <c r="B85" s="81"/>
      <c r="C85" s="74"/>
      <c r="H85" s="29" t="s">
        <v>190</v>
      </c>
      <c r="I85" s="30"/>
      <c r="J85" s="1"/>
    </row>
    <row r="86" spans="1:15" ht="18" customHeight="1" x14ac:dyDescent="0.25">
      <c r="A86" s="187" t="s">
        <v>2</v>
      </c>
      <c r="B86" s="188"/>
      <c r="C86" s="188"/>
      <c r="D86" s="188"/>
      <c r="E86" s="188"/>
      <c r="F86" s="188"/>
      <c r="G86" s="188"/>
      <c r="H86" s="188"/>
      <c r="I86" s="188"/>
      <c r="J86" s="188"/>
      <c r="K86" s="188"/>
      <c r="L86" s="188"/>
      <c r="M86" s="188"/>
      <c r="N86" s="3"/>
      <c r="O86" s="3"/>
    </row>
    <row r="87" spans="1:15" ht="18" customHeight="1" x14ac:dyDescent="0.2">
      <c r="B87" s="1"/>
      <c r="C87" s="1"/>
      <c r="G87" s="3"/>
      <c r="I87" s="1"/>
      <c r="J87" s="1"/>
      <c r="N87" s="3"/>
      <c r="O87" s="3"/>
    </row>
    <row r="88" spans="1:15" ht="18" customHeight="1" x14ac:dyDescent="0.2">
      <c r="B88" s="1"/>
      <c r="C88" s="1"/>
      <c r="G88" s="3"/>
    </row>
  </sheetData>
  <mergeCells count="9">
    <mergeCell ref="A46:M46"/>
    <mergeCell ref="A1:M1"/>
    <mergeCell ref="K3:M3"/>
    <mergeCell ref="A86:M86"/>
    <mergeCell ref="D2:G2"/>
    <mergeCell ref="K2:M2"/>
    <mergeCell ref="D3:G3"/>
    <mergeCell ref="A45:M45"/>
    <mergeCell ref="C47:I47"/>
  </mergeCells>
  <conditionalFormatting sqref="F71:F73 M54:M55 F62 F65 M63:M65 F53 M70:M73 F78:F82 M78:M82">
    <cfRule type="cellIs" dxfId="1" priority="2" operator="between">
      <formula>"F"</formula>
      <formula>"F"</formula>
    </cfRule>
  </conditionalFormatting>
  <conditionalFormatting sqref="F63 F70 F52 M68:M69 M51:M52 F54:F56 F74 M61:M62">
    <cfRule type="cellIs" dxfId="0" priority="1" operator="between">
      <formula>"D"</formula>
      <formula>"F"</formula>
    </cfRule>
  </conditionalFormatting>
  <hyperlinks>
    <hyperlink ref="A4" r:id="rId1"/>
  </hyperlinks>
  <printOptions horizontalCentered="1" verticalCentered="1"/>
  <pageMargins left="0.25" right="0.25" top="0.5" bottom="0.25" header="0.3" footer="0.3"/>
  <pageSetup scale="62" fitToHeight="0" orientation="landscape" verticalDpi="597" r:id="rId2"/>
  <rowBreaks count="1" manualBreakCount="1">
    <brk id="45" max="12" man="1"/>
  </rowBreaks>
  <ignoredErrors>
    <ignoredError sqref="H33:M33"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D54"/>
  <sheetViews>
    <sheetView zoomScale="140" zoomScaleNormal="140" workbookViewId="0">
      <selection activeCell="B28" sqref="B28"/>
    </sheetView>
  </sheetViews>
  <sheetFormatPr defaultColWidth="9.140625" defaultRowHeight="15" x14ac:dyDescent="0.25"/>
  <cols>
    <col min="1" max="1" width="14.28515625" style="43" bestFit="1" customWidth="1"/>
    <col min="2" max="2" width="42" style="43" customWidth="1"/>
    <col min="3" max="3" width="52.5703125" style="43" customWidth="1"/>
    <col min="4" max="4" width="9.140625" style="46"/>
    <col min="5" max="16384" width="9.140625" style="43"/>
  </cols>
  <sheetData>
    <row r="1" spans="1:4" ht="18" customHeight="1" thickBot="1" x14ac:dyDescent="0.35">
      <c r="A1" s="195" t="s">
        <v>144</v>
      </c>
      <c r="B1" s="195"/>
      <c r="C1" s="195"/>
      <c r="D1" s="195"/>
    </row>
    <row r="2" spans="1:4" ht="18" customHeight="1" thickTop="1" x14ac:dyDescent="0.3">
      <c r="A2" s="47"/>
      <c r="B2" s="47"/>
      <c r="C2" s="47"/>
      <c r="D2" s="47"/>
    </row>
    <row r="3" spans="1:4" ht="15" customHeight="1" thickBot="1" x14ac:dyDescent="0.3">
      <c r="A3" s="44" t="s">
        <v>34</v>
      </c>
      <c r="B3" s="44" t="s">
        <v>35</v>
      </c>
      <c r="C3" s="45" t="s">
        <v>37</v>
      </c>
      <c r="D3" s="44" t="s">
        <v>36</v>
      </c>
    </row>
    <row r="4" spans="1:4" s="49" customFormat="1" ht="15" customHeight="1" x14ac:dyDescent="0.25">
      <c r="A4" s="115" t="s">
        <v>59</v>
      </c>
      <c r="B4" s="116"/>
      <c r="C4" s="116"/>
      <c r="D4" s="116"/>
    </row>
    <row r="5" spans="1:4" s="49" customFormat="1" ht="15" customHeight="1" x14ac:dyDescent="0.2">
      <c r="A5" s="49" t="s">
        <v>61</v>
      </c>
      <c r="B5" s="49" t="s">
        <v>60</v>
      </c>
      <c r="C5" s="51"/>
      <c r="D5" s="50">
        <v>1</v>
      </c>
    </row>
    <row r="6" spans="1:4" s="49" customFormat="1" ht="15" customHeight="1" x14ac:dyDescent="0.2">
      <c r="A6" s="49" t="s">
        <v>63</v>
      </c>
      <c r="B6" s="49" t="s">
        <v>62</v>
      </c>
      <c r="C6" s="51"/>
      <c r="D6" s="50">
        <v>1</v>
      </c>
    </row>
    <row r="7" spans="1:4" s="49" customFormat="1" ht="15" customHeight="1" x14ac:dyDescent="0.2">
      <c r="A7" s="120" t="s">
        <v>64</v>
      </c>
      <c r="B7" s="50"/>
      <c r="D7" s="50"/>
    </row>
    <row r="8" spans="1:4" s="49" customFormat="1" ht="15" customHeight="1" x14ac:dyDescent="0.3">
      <c r="A8" s="118" t="s">
        <v>66</v>
      </c>
      <c r="B8" s="50" t="s">
        <v>65</v>
      </c>
      <c r="C8" s="57"/>
      <c r="D8" s="50">
        <v>1</v>
      </c>
    </row>
    <row r="9" spans="1:4" s="49" customFormat="1" ht="15" customHeight="1" x14ac:dyDescent="0.25">
      <c r="A9" s="119" t="s">
        <v>67</v>
      </c>
      <c r="B9" s="46" t="s">
        <v>68</v>
      </c>
      <c r="C9" s="4"/>
      <c r="D9" s="50">
        <v>1</v>
      </c>
    </row>
    <row r="10" spans="1:4" s="49" customFormat="1" ht="15" customHeight="1" x14ac:dyDescent="0.25">
      <c r="A10" s="119" t="s">
        <v>69</v>
      </c>
      <c r="B10" s="50" t="s">
        <v>70</v>
      </c>
      <c r="C10" s="51"/>
      <c r="D10" s="50">
        <v>1</v>
      </c>
    </row>
    <row r="11" spans="1:4" s="49" customFormat="1" ht="15" customHeight="1" x14ac:dyDescent="0.2">
      <c r="A11" s="49" t="s">
        <v>73</v>
      </c>
      <c r="B11" s="49" t="s">
        <v>71</v>
      </c>
      <c r="D11" s="50">
        <v>3</v>
      </c>
    </row>
    <row r="12" spans="1:4" s="49" customFormat="1" ht="15" customHeight="1" x14ac:dyDescent="0.2">
      <c r="A12" s="49" t="s">
        <v>138</v>
      </c>
      <c r="B12" s="49" t="s">
        <v>72</v>
      </c>
      <c r="C12" s="54" t="s">
        <v>83</v>
      </c>
      <c r="D12" s="50">
        <v>4</v>
      </c>
    </row>
    <row r="13" spans="1:4" s="49" customFormat="1" ht="15" customHeight="1" x14ac:dyDescent="0.25">
      <c r="A13" s="117" t="s">
        <v>139</v>
      </c>
      <c r="B13" s="117" t="s">
        <v>74</v>
      </c>
      <c r="C13" s="54" t="s">
        <v>84</v>
      </c>
      <c r="D13" s="46">
        <v>4</v>
      </c>
    </row>
    <row r="14" spans="1:4" s="49" customFormat="1" ht="15" customHeight="1" x14ac:dyDescent="0.2">
      <c r="A14" s="49" t="s">
        <v>140</v>
      </c>
      <c r="B14" s="49" t="s">
        <v>75</v>
      </c>
      <c r="C14" s="54" t="s">
        <v>81</v>
      </c>
      <c r="D14" s="50">
        <v>4</v>
      </c>
    </row>
    <row r="15" spans="1:4" s="49" customFormat="1" ht="15" customHeight="1" x14ac:dyDescent="0.2">
      <c r="A15" s="49" t="s">
        <v>141</v>
      </c>
      <c r="B15" s="49" t="s">
        <v>76</v>
      </c>
      <c r="C15" s="54"/>
      <c r="D15" s="50">
        <v>4</v>
      </c>
    </row>
    <row r="16" spans="1:4" s="49" customFormat="1" ht="15" customHeight="1" x14ac:dyDescent="0.2">
      <c r="A16" s="49" t="s">
        <v>77</v>
      </c>
      <c r="B16" s="49" t="s">
        <v>78</v>
      </c>
      <c r="C16" s="54" t="s">
        <v>147</v>
      </c>
      <c r="D16" s="50">
        <v>3</v>
      </c>
    </row>
    <row r="17" spans="1:4" s="49" customFormat="1" ht="15" customHeight="1" x14ac:dyDescent="0.2">
      <c r="A17" s="49" t="s">
        <v>79</v>
      </c>
      <c r="B17" s="49" t="s">
        <v>80</v>
      </c>
      <c r="C17" s="54" t="s">
        <v>82</v>
      </c>
      <c r="D17" s="50">
        <v>2</v>
      </c>
    </row>
    <row r="18" spans="1:4" s="49" customFormat="1" ht="15" customHeight="1" x14ac:dyDescent="0.3">
      <c r="A18" s="49" t="s">
        <v>85</v>
      </c>
      <c r="B18" s="49" t="s">
        <v>86</v>
      </c>
      <c r="C18" s="57"/>
      <c r="D18" s="50">
        <v>2</v>
      </c>
    </row>
    <row r="19" spans="1:4" s="49" customFormat="1" ht="15" customHeight="1" x14ac:dyDescent="0.3">
      <c r="A19" s="49" t="s">
        <v>87</v>
      </c>
      <c r="B19" s="49" t="s">
        <v>88</v>
      </c>
      <c r="C19" s="57"/>
      <c r="D19" s="50">
        <v>2</v>
      </c>
    </row>
    <row r="20" spans="1:4" s="49" customFormat="1" ht="15" customHeight="1" x14ac:dyDescent="0.25">
      <c r="A20" s="43"/>
      <c r="B20" s="49" t="s">
        <v>146</v>
      </c>
      <c r="C20" s="43"/>
      <c r="D20" s="46"/>
    </row>
    <row r="21" spans="1:4" s="49" customFormat="1" ht="15" customHeight="1" x14ac:dyDescent="0.25">
      <c r="A21" s="121" t="s">
        <v>142</v>
      </c>
      <c r="B21" s="49" t="s">
        <v>148</v>
      </c>
      <c r="C21" s="43"/>
      <c r="D21" s="46"/>
    </row>
    <row r="22" spans="1:4" s="49" customFormat="1" ht="15" customHeight="1" x14ac:dyDescent="0.25">
      <c r="A22" s="121"/>
      <c r="C22" s="43"/>
      <c r="D22" s="46"/>
    </row>
    <row r="23" spans="1:4" s="49" customFormat="1" ht="15" customHeight="1" x14ac:dyDescent="0.25">
      <c r="A23" s="121"/>
      <c r="C23" s="43"/>
      <c r="D23" s="46"/>
    </row>
    <row r="24" spans="1:4" s="49" customFormat="1" ht="15" customHeight="1" x14ac:dyDescent="0.25">
      <c r="A24" s="121"/>
      <c r="C24" s="43"/>
      <c r="D24" s="46"/>
    </row>
    <row r="25" spans="1:4" s="49" customFormat="1" ht="15" customHeight="1" x14ac:dyDescent="0.25">
      <c r="A25" s="121"/>
      <c r="C25" s="43"/>
      <c r="D25" s="46"/>
    </row>
    <row r="26" spans="1:4" s="49" customFormat="1" ht="15" customHeight="1" x14ac:dyDescent="0.25">
      <c r="A26" s="115" t="s">
        <v>57</v>
      </c>
      <c r="B26" s="116"/>
      <c r="C26" s="116"/>
      <c r="D26" s="116"/>
    </row>
    <row r="27" spans="1:4" s="49" customFormat="1" ht="15" customHeight="1" x14ac:dyDescent="0.2">
      <c r="A27" s="49" t="s">
        <v>58</v>
      </c>
      <c r="B27" s="49" t="s">
        <v>93</v>
      </c>
      <c r="C27" s="51"/>
      <c r="D27" s="50">
        <v>4</v>
      </c>
    </row>
    <row r="28" spans="1:4" s="49" customFormat="1" ht="15" customHeight="1" x14ac:dyDescent="0.2">
      <c r="A28" s="49" t="s">
        <v>94</v>
      </c>
      <c r="B28" s="49" t="s">
        <v>95</v>
      </c>
      <c r="C28" s="51"/>
      <c r="D28" s="50">
        <v>4</v>
      </c>
    </row>
    <row r="29" spans="1:4" s="49" customFormat="1" ht="15" customHeight="1" x14ac:dyDescent="0.2">
      <c r="A29" s="49" t="s">
        <v>96</v>
      </c>
      <c r="B29" s="49" t="s">
        <v>97</v>
      </c>
      <c r="C29" s="54"/>
      <c r="D29" s="50">
        <v>4</v>
      </c>
    </row>
    <row r="30" spans="1:4" s="49" customFormat="1" ht="15" customHeight="1" x14ac:dyDescent="0.2">
      <c r="A30" s="49" t="s">
        <v>98</v>
      </c>
      <c r="B30" s="49" t="s">
        <v>99</v>
      </c>
      <c r="C30" s="51"/>
      <c r="D30" s="50">
        <v>3</v>
      </c>
    </row>
    <row r="31" spans="1:4" s="49" customFormat="1" ht="15" customHeight="1" x14ac:dyDescent="0.2">
      <c r="A31" s="120" t="s">
        <v>100</v>
      </c>
      <c r="B31" s="49" t="s">
        <v>101</v>
      </c>
      <c r="C31" s="51"/>
      <c r="D31" s="50">
        <v>3</v>
      </c>
    </row>
    <row r="32" spans="1:4" s="49" customFormat="1" ht="15" customHeight="1" x14ac:dyDescent="0.25">
      <c r="A32" s="115" t="s">
        <v>102</v>
      </c>
      <c r="B32" s="116"/>
      <c r="C32" s="116"/>
      <c r="D32" s="116"/>
    </row>
    <row r="33" spans="1:4" s="49" customFormat="1" ht="15" customHeight="1" x14ac:dyDescent="0.25">
      <c r="A33" s="117" t="s">
        <v>103</v>
      </c>
      <c r="B33" s="117" t="s">
        <v>111</v>
      </c>
      <c r="C33" s="4"/>
      <c r="D33" s="46">
        <v>4</v>
      </c>
    </row>
    <row r="34" spans="1:4" s="49" customFormat="1" ht="15" customHeight="1" x14ac:dyDescent="0.25">
      <c r="A34" s="117" t="s">
        <v>104</v>
      </c>
      <c r="B34" s="49" t="s">
        <v>112</v>
      </c>
      <c r="C34" s="52"/>
      <c r="D34" s="46" t="s">
        <v>105</v>
      </c>
    </row>
    <row r="35" spans="1:4" s="49" customFormat="1" ht="15" customHeight="1" x14ac:dyDescent="0.2">
      <c r="A35" s="49" t="s">
        <v>106</v>
      </c>
      <c r="B35" s="49" t="s">
        <v>113</v>
      </c>
      <c r="C35" s="55"/>
      <c r="D35" s="50">
        <v>4</v>
      </c>
    </row>
    <row r="36" spans="1:4" s="49" customFormat="1" ht="15" customHeight="1" x14ac:dyDescent="0.2">
      <c r="A36" s="49" t="s">
        <v>107</v>
      </c>
      <c r="B36" s="49" t="s">
        <v>114</v>
      </c>
      <c r="C36" s="55"/>
      <c r="D36" s="50">
        <v>4</v>
      </c>
    </row>
    <row r="37" spans="1:4" s="49" customFormat="1" ht="15" customHeight="1" x14ac:dyDescent="0.2">
      <c r="A37" s="49" t="s">
        <v>108</v>
      </c>
      <c r="B37" s="49" t="s">
        <v>115</v>
      </c>
      <c r="C37" s="51"/>
      <c r="D37" s="50">
        <v>3</v>
      </c>
    </row>
    <row r="38" spans="1:4" s="67" customFormat="1" ht="15" customHeight="1" x14ac:dyDescent="0.25">
      <c r="A38" s="49" t="s">
        <v>109</v>
      </c>
      <c r="B38" s="49" t="s">
        <v>110</v>
      </c>
      <c r="C38" s="51"/>
      <c r="D38" s="50">
        <v>3</v>
      </c>
    </row>
    <row r="39" spans="1:4" s="49" customFormat="1" ht="15" customHeight="1" x14ac:dyDescent="0.25">
      <c r="A39" s="115" t="s">
        <v>145</v>
      </c>
      <c r="B39" s="116"/>
      <c r="C39" s="116"/>
      <c r="D39" s="116"/>
    </row>
    <row r="40" spans="1:4" s="49" customFormat="1" ht="15" customHeight="1" x14ac:dyDescent="0.2">
      <c r="A40" s="49" t="s">
        <v>90</v>
      </c>
      <c r="B40" s="49" t="s">
        <v>89</v>
      </c>
      <c r="D40" s="50">
        <v>1</v>
      </c>
    </row>
    <row r="41" spans="1:4" s="49" customFormat="1" ht="15" customHeight="1" x14ac:dyDescent="0.25">
      <c r="A41" s="49" t="s">
        <v>91</v>
      </c>
      <c r="B41" s="49" t="s">
        <v>92</v>
      </c>
      <c r="C41" s="68"/>
      <c r="D41" s="50">
        <v>1</v>
      </c>
    </row>
    <row r="42" spans="1:4" s="49" customFormat="1" ht="15" customHeight="1" x14ac:dyDescent="0.2">
      <c r="A42" s="49" t="s">
        <v>25</v>
      </c>
      <c r="B42" s="49" t="s">
        <v>116</v>
      </c>
      <c r="C42" s="4"/>
      <c r="D42" s="50">
        <v>3</v>
      </c>
    </row>
    <row r="43" spans="1:4" s="49" customFormat="1" ht="15" customHeight="1" x14ac:dyDescent="0.2">
      <c r="A43" s="49" t="s">
        <v>21</v>
      </c>
      <c r="B43" s="49" t="s">
        <v>117</v>
      </c>
      <c r="C43" s="51"/>
      <c r="D43" s="50">
        <v>3</v>
      </c>
    </row>
    <row r="44" spans="1:4" s="49" customFormat="1" ht="15" customHeight="1" x14ac:dyDescent="0.2">
      <c r="A44" s="49" t="s">
        <v>118</v>
      </c>
      <c r="B44" s="49" t="s">
        <v>119</v>
      </c>
      <c r="C44" s="56"/>
      <c r="D44" s="50">
        <v>3</v>
      </c>
    </row>
    <row r="45" spans="1:4" s="49" customFormat="1" ht="15" customHeight="1" x14ac:dyDescent="0.25">
      <c r="A45" s="49" t="s">
        <v>135</v>
      </c>
      <c r="B45" s="49" t="s">
        <v>136</v>
      </c>
      <c r="C45" s="43"/>
      <c r="D45" s="46">
        <v>1</v>
      </c>
    </row>
    <row r="46" spans="1:4" s="49" customFormat="1" ht="15" customHeight="1" x14ac:dyDescent="0.25">
      <c r="A46" s="49" t="s">
        <v>137</v>
      </c>
      <c r="B46" s="49" t="s">
        <v>143</v>
      </c>
      <c r="C46" s="43"/>
      <c r="D46" s="46">
        <v>1</v>
      </c>
    </row>
    <row r="47" spans="1:4" s="49" customFormat="1" ht="15" customHeight="1" x14ac:dyDescent="0.25">
      <c r="A47" s="115" t="s">
        <v>120</v>
      </c>
      <c r="B47" s="116"/>
      <c r="C47" s="116"/>
      <c r="D47" s="116"/>
    </row>
    <row r="48" spans="1:4" ht="15" customHeight="1" x14ac:dyDescent="0.25">
      <c r="A48" s="49" t="s">
        <v>121</v>
      </c>
      <c r="B48" s="49" t="s">
        <v>122</v>
      </c>
      <c r="C48" s="49"/>
      <c r="D48" s="50">
        <v>3</v>
      </c>
    </row>
    <row r="49" spans="1:4" ht="15" customHeight="1" x14ac:dyDescent="0.25">
      <c r="A49" s="49" t="s">
        <v>123</v>
      </c>
      <c r="B49" s="49" t="s">
        <v>124</v>
      </c>
      <c r="D49" s="50">
        <v>3</v>
      </c>
    </row>
    <row r="50" spans="1:4" ht="15" customHeight="1" x14ac:dyDescent="0.25">
      <c r="A50" s="49" t="s">
        <v>125</v>
      </c>
      <c r="B50" s="49" t="s">
        <v>126</v>
      </c>
      <c r="C50" s="56"/>
      <c r="D50" s="50">
        <v>3</v>
      </c>
    </row>
    <row r="51" spans="1:4" ht="15" customHeight="1" x14ac:dyDescent="0.25">
      <c r="A51" s="49" t="s">
        <v>127</v>
      </c>
      <c r="B51" s="49" t="s">
        <v>128</v>
      </c>
      <c r="C51" s="53"/>
      <c r="D51" s="50">
        <v>3</v>
      </c>
    </row>
    <row r="52" spans="1:4" ht="15" customHeight="1" x14ac:dyDescent="0.25">
      <c r="A52" s="49" t="s">
        <v>129</v>
      </c>
      <c r="B52" s="49" t="s">
        <v>134</v>
      </c>
      <c r="C52" s="49"/>
      <c r="D52" s="50">
        <v>3</v>
      </c>
    </row>
    <row r="53" spans="1:4" ht="15" customHeight="1" x14ac:dyDescent="0.25">
      <c r="A53" s="49" t="s">
        <v>130</v>
      </c>
      <c r="B53" s="49" t="s">
        <v>131</v>
      </c>
      <c r="D53" s="50">
        <v>3</v>
      </c>
    </row>
    <row r="54" spans="1:4" ht="15" customHeight="1" x14ac:dyDescent="0.25"/>
  </sheetData>
  <mergeCells count="1">
    <mergeCell ref="A1:D1"/>
  </mergeCells>
  <pageMargins left="0.25" right="0.25" top="0.25" bottom="0.25" header="0.5" footer="0.5"/>
  <pageSetup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26"/>
  <sheetViews>
    <sheetView zoomScaleNormal="100" workbookViewId="0">
      <selection activeCell="A10" sqref="A10"/>
    </sheetView>
  </sheetViews>
  <sheetFormatPr defaultRowHeight="15" x14ac:dyDescent="0.25"/>
  <cols>
    <col min="1" max="1" width="15.42578125" customWidth="1"/>
    <col min="2" max="2" width="57.140625" customWidth="1"/>
    <col min="3" max="3" width="9.140625" style="183"/>
  </cols>
  <sheetData>
    <row r="1" spans="1:3" ht="15.75" x14ac:dyDescent="0.25">
      <c r="A1" s="200" t="s">
        <v>195</v>
      </c>
      <c r="B1" s="200"/>
      <c r="C1" s="200"/>
    </row>
    <row r="2" spans="1:3" ht="9.75" customHeight="1" x14ac:dyDescent="0.25">
      <c r="A2" s="201"/>
      <c r="B2" s="201"/>
      <c r="C2" s="201"/>
    </row>
    <row r="3" spans="1:3" ht="45.75" customHeight="1" x14ac:dyDescent="0.25">
      <c r="A3" s="202" t="s">
        <v>196</v>
      </c>
      <c r="B3" s="202"/>
      <c r="C3" s="202"/>
    </row>
    <row r="4" spans="1:3" x14ac:dyDescent="0.25">
      <c r="A4" s="203"/>
      <c r="B4" s="203"/>
      <c r="C4" s="203"/>
    </row>
    <row r="5" spans="1:3" x14ac:dyDescent="0.25">
      <c r="A5" s="204" t="s">
        <v>197</v>
      </c>
      <c r="B5" s="204"/>
      <c r="C5" s="204"/>
    </row>
    <row r="6" spans="1:3" x14ac:dyDescent="0.25">
      <c r="A6" s="176" t="s">
        <v>198</v>
      </c>
      <c r="B6" s="176" t="s">
        <v>35</v>
      </c>
      <c r="C6" s="177" t="s">
        <v>36</v>
      </c>
    </row>
    <row r="7" spans="1:3" x14ac:dyDescent="0.25">
      <c r="A7" s="178" t="s">
        <v>61</v>
      </c>
      <c r="B7" s="178" t="s">
        <v>215</v>
      </c>
      <c r="C7" s="179">
        <v>1</v>
      </c>
    </row>
    <row r="8" spans="1:3" x14ac:dyDescent="0.25">
      <c r="A8" s="178" t="s">
        <v>63</v>
      </c>
      <c r="B8" s="178" t="s">
        <v>164</v>
      </c>
      <c r="C8" s="179">
        <v>1</v>
      </c>
    </row>
    <row r="9" spans="1:3" x14ac:dyDescent="0.25">
      <c r="A9" s="178" t="s">
        <v>216</v>
      </c>
      <c r="B9" s="178" t="s">
        <v>217</v>
      </c>
      <c r="C9" s="179">
        <v>3</v>
      </c>
    </row>
    <row r="10" spans="1:3" x14ac:dyDescent="0.25">
      <c r="A10" s="178"/>
      <c r="B10" s="178"/>
      <c r="C10" s="179"/>
    </row>
    <row r="11" spans="1:3" x14ac:dyDescent="0.25">
      <c r="A11" s="178"/>
      <c r="B11" s="178"/>
      <c r="C11" s="179"/>
    </row>
    <row r="12" spans="1:3" x14ac:dyDescent="0.25">
      <c r="A12" s="178"/>
      <c r="B12" s="178"/>
      <c r="C12" s="179"/>
    </row>
    <row r="13" spans="1:3" x14ac:dyDescent="0.25">
      <c r="A13" s="178"/>
      <c r="B13" s="178"/>
      <c r="C13" s="179"/>
    </row>
    <row r="14" spans="1:3" x14ac:dyDescent="0.25">
      <c r="A14" s="178"/>
      <c r="B14" s="178"/>
      <c r="C14" s="179"/>
    </row>
    <row r="15" spans="1:3" x14ac:dyDescent="0.25">
      <c r="A15" s="178"/>
      <c r="B15" s="178"/>
      <c r="C15" s="179"/>
    </row>
    <row r="17" spans="1:3" x14ac:dyDescent="0.25">
      <c r="A17" s="204" t="s">
        <v>199</v>
      </c>
      <c r="B17" s="204"/>
      <c r="C17" s="204"/>
    </row>
    <row r="18" spans="1:3" x14ac:dyDescent="0.25">
      <c r="A18" s="176" t="s">
        <v>198</v>
      </c>
      <c r="B18" s="176" t="s">
        <v>35</v>
      </c>
      <c r="C18" s="177" t="s">
        <v>36</v>
      </c>
    </row>
    <row r="19" spans="1:3" x14ac:dyDescent="0.25">
      <c r="A19" s="178" t="s">
        <v>200</v>
      </c>
      <c r="B19" s="178" t="s">
        <v>201</v>
      </c>
      <c r="C19" s="179">
        <v>2</v>
      </c>
    </row>
    <row r="20" spans="1:3" x14ac:dyDescent="0.25">
      <c r="A20" s="178" t="s">
        <v>202</v>
      </c>
      <c r="B20" s="178" t="s">
        <v>203</v>
      </c>
      <c r="C20" s="179">
        <v>2</v>
      </c>
    </row>
    <row r="21" spans="1:3" x14ac:dyDescent="0.25">
      <c r="A21" s="178" t="s">
        <v>204</v>
      </c>
      <c r="B21" s="178" t="s">
        <v>205</v>
      </c>
      <c r="C21" s="179">
        <v>1</v>
      </c>
    </row>
    <row r="22" spans="1:3" x14ac:dyDescent="0.25">
      <c r="A22" s="178" t="s">
        <v>206</v>
      </c>
      <c r="B22" s="178" t="s">
        <v>207</v>
      </c>
      <c r="C22" s="179">
        <v>1</v>
      </c>
    </row>
    <row r="24" spans="1:3" x14ac:dyDescent="0.25">
      <c r="A24" s="196" t="s">
        <v>208</v>
      </c>
      <c r="B24" s="196"/>
      <c r="C24" s="196"/>
    </row>
    <row r="25" spans="1:3" ht="121.5" customHeight="1" x14ac:dyDescent="0.25">
      <c r="A25" s="197" t="s">
        <v>209</v>
      </c>
      <c r="B25" s="198"/>
      <c r="C25" s="199"/>
    </row>
    <row r="26" spans="1:3" x14ac:dyDescent="0.25">
      <c r="A26" s="180" t="s">
        <v>210</v>
      </c>
      <c r="B26" s="181"/>
      <c r="C26" s="182"/>
    </row>
  </sheetData>
  <mergeCells count="8">
    <mergeCell ref="A24:C24"/>
    <mergeCell ref="A25:C25"/>
    <mergeCell ref="A1:C1"/>
    <mergeCell ref="A2:C2"/>
    <mergeCell ref="A3:C3"/>
    <mergeCell ref="A4:C4"/>
    <mergeCell ref="A5:C5"/>
    <mergeCell ref="A17:C17"/>
  </mergeCells>
  <pageMargins left="0.7" right="0.7" top="0.75" bottom="0.75" header="0.3" footer="0.3"/>
  <pageSetup orientation="portrait" verticalDpi="597"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52E288C24D03A458A1D07194767742B" ma:contentTypeVersion="0" ma:contentTypeDescription="Create a new document." ma:contentTypeScope="" ma:versionID="fb7873b3e76e31ded4ec75c06d20399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F13ADA-A522-41E9-8BA9-D1198C79D48E}">
  <ds:schemaRefs>
    <ds:schemaRef ds:uri="http://schemas.openxmlformats.org/package/2006/metadata/core-properties"/>
    <ds:schemaRef ds:uri="http://purl.org/dc/dcmitype/"/>
    <ds:schemaRef ds:uri="http://www.w3.org/XML/1998/namespace"/>
    <ds:schemaRef ds:uri="http://purl.org/dc/elements/1.1/"/>
    <ds:schemaRef ds:uri="http://schemas.microsoft.com/office/2006/documentManagement/types"/>
    <ds:schemaRef ds:uri="http://schemas.microsoft.com/office/2006/metadata/properties"/>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4EB88A02-6BC5-4365-8DA5-D4D86EC72023}">
  <ds:schemaRefs>
    <ds:schemaRef ds:uri="http://schemas.microsoft.com/sharepoint/v3/contenttype/forms"/>
  </ds:schemaRefs>
</ds:datastoreItem>
</file>

<file path=customXml/itemProps3.xml><?xml version="1.0" encoding="utf-8"?>
<ds:datastoreItem xmlns:ds="http://schemas.openxmlformats.org/officeDocument/2006/customXml" ds:itemID="{18FEAB6A-AC88-4999-ACED-760C814B3D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Agricultural and Biosystems Eng</vt:lpstr>
      <vt:lpstr>COURSE OPTIONS Reference</vt:lpstr>
      <vt:lpstr>Course Options - No Prereqs</vt:lpstr>
      <vt:lpstr>'Agricultural and Biosystems Eng'!Print_Area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2015-04-29T21:38:48Z</cp:lastPrinted>
  <dcterms:created xsi:type="dcterms:W3CDTF">2011-09-23T19:24:55Z</dcterms:created>
  <dcterms:modified xsi:type="dcterms:W3CDTF">2015-06-03T21:12:56Z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0x010100752E288C24D03A458A1D07194767742B</vt:lpwstr>
  </property>
</Properties>
</file>