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9635" windowHeight="12135"/>
  </bookViews>
  <sheets>
    <sheet name="Range Science - Fall Even " sheetId="7" r:id="rId1"/>
    <sheet name="RANGE Elective Reference" sheetId="6" r:id="rId2"/>
  </sheets>
  <calcPr calcId="145621"/>
</workbook>
</file>

<file path=xl/calcChain.xml><?xml version="1.0" encoding="utf-8"?>
<calcChain xmlns="http://schemas.openxmlformats.org/spreadsheetml/2006/main">
  <c r="A15" i="7" l="1"/>
  <c r="K44" i="7"/>
  <c r="M36" i="7"/>
  <c r="L36" i="7"/>
  <c r="K36" i="7"/>
  <c r="J36" i="7"/>
  <c r="I36" i="7"/>
  <c r="M35" i="7"/>
  <c r="L35" i="7"/>
  <c r="K35" i="7"/>
  <c r="J35" i="7"/>
  <c r="I35" i="7"/>
  <c r="M34" i="7"/>
  <c r="L34" i="7"/>
  <c r="K34" i="7"/>
  <c r="J34" i="7"/>
  <c r="I34" i="7"/>
  <c r="M33" i="7"/>
  <c r="L33" i="7"/>
  <c r="K33" i="7"/>
  <c r="J33" i="7"/>
  <c r="I33" i="7"/>
  <c r="M32" i="7"/>
  <c r="L32" i="7"/>
  <c r="K32" i="7"/>
  <c r="J32" i="7"/>
  <c r="I32" i="7"/>
  <c r="M31" i="7"/>
  <c r="L31" i="7"/>
  <c r="K31" i="7"/>
  <c r="J31" i="7"/>
  <c r="I31" i="7"/>
  <c r="K30" i="7"/>
  <c r="H31" i="7"/>
  <c r="H32" i="7"/>
  <c r="H33" i="7"/>
  <c r="H34" i="7"/>
  <c r="H35" i="7"/>
  <c r="H36" i="7"/>
  <c r="M37" i="7"/>
  <c r="L37" i="7"/>
  <c r="K37" i="7"/>
  <c r="J37" i="7"/>
  <c r="I37" i="7"/>
  <c r="H37" i="7"/>
  <c r="M38" i="7"/>
  <c r="L38" i="7"/>
  <c r="K38" i="7"/>
  <c r="J38" i="7"/>
  <c r="I38" i="7"/>
  <c r="H38" i="7"/>
  <c r="M39" i="7"/>
  <c r="L39" i="7"/>
  <c r="K39" i="7"/>
  <c r="J39" i="7"/>
  <c r="I39" i="7"/>
  <c r="H39" i="7"/>
  <c r="K15" i="7"/>
  <c r="M28" i="7"/>
  <c r="L28" i="7"/>
  <c r="K28" i="7"/>
  <c r="J28" i="7"/>
  <c r="I28" i="7"/>
  <c r="H28" i="7"/>
  <c r="K6" i="7"/>
  <c r="M27" i="7"/>
  <c r="L27" i="7"/>
  <c r="K27" i="7"/>
  <c r="J27" i="7"/>
  <c r="I27" i="7"/>
  <c r="H27" i="7"/>
  <c r="M26" i="7"/>
  <c r="L26" i="7"/>
  <c r="K26" i="7"/>
  <c r="J26" i="7"/>
  <c r="I26" i="7"/>
  <c r="H26" i="7"/>
  <c r="M25" i="7"/>
  <c r="L25" i="7"/>
  <c r="K25" i="7"/>
  <c r="J25" i="7"/>
  <c r="I25" i="7"/>
  <c r="H25" i="7"/>
  <c r="M24" i="7"/>
  <c r="L24" i="7"/>
  <c r="K24" i="7"/>
  <c r="J24" i="7"/>
  <c r="I24" i="7"/>
  <c r="H24" i="7"/>
  <c r="M23" i="7"/>
  <c r="L23" i="7"/>
  <c r="K23" i="7"/>
  <c r="J23" i="7"/>
  <c r="I23" i="7"/>
  <c r="H23" i="7"/>
  <c r="M22" i="7"/>
  <c r="L22" i="7"/>
  <c r="K22" i="7"/>
  <c r="J22" i="7"/>
  <c r="I22" i="7"/>
  <c r="M21" i="7"/>
  <c r="L21" i="7"/>
  <c r="K21" i="7"/>
  <c r="J21" i="7"/>
  <c r="I21" i="7"/>
  <c r="M20" i="7"/>
  <c r="L20" i="7"/>
  <c r="K20" i="7"/>
  <c r="J20" i="7"/>
  <c r="I20" i="7"/>
  <c r="M19" i="7"/>
  <c r="L19" i="7"/>
  <c r="K19" i="7"/>
  <c r="J19" i="7"/>
  <c r="I19" i="7"/>
  <c r="H22" i="7"/>
  <c r="H21" i="7"/>
  <c r="H20" i="7"/>
  <c r="H19" i="7"/>
  <c r="H17" i="7"/>
  <c r="M17" i="7"/>
  <c r="L17" i="7"/>
  <c r="K17" i="7"/>
  <c r="J17" i="7"/>
  <c r="I17" i="7"/>
  <c r="M18" i="7"/>
  <c r="L18" i="7"/>
  <c r="K18" i="7"/>
  <c r="J18" i="7"/>
  <c r="I18" i="7"/>
  <c r="H18" i="7"/>
  <c r="M16" i="7"/>
  <c r="L16" i="7"/>
  <c r="K16" i="7"/>
  <c r="J16" i="7"/>
  <c r="I16" i="7"/>
  <c r="H16" i="7"/>
  <c r="M13" i="7"/>
  <c r="M12" i="7"/>
  <c r="M11" i="7"/>
  <c r="M10" i="7"/>
  <c r="M9" i="7"/>
  <c r="M8" i="7"/>
  <c r="M7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L7" i="7"/>
  <c r="K7" i="7"/>
  <c r="J7" i="7"/>
  <c r="I7" i="7"/>
  <c r="H13" i="7"/>
  <c r="H12" i="7"/>
  <c r="H11" i="7"/>
  <c r="H10" i="7"/>
  <c r="H9" i="7"/>
  <c r="H8" i="7"/>
  <c r="H7" i="7"/>
  <c r="C36" i="7" l="1"/>
  <c r="F39" i="7" l="1"/>
  <c r="E39" i="7"/>
  <c r="C39" i="7"/>
  <c r="B39" i="7"/>
  <c r="A39" i="7"/>
  <c r="F42" i="7"/>
  <c r="E42" i="7"/>
  <c r="C42" i="7"/>
  <c r="B42" i="7"/>
  <c r="A42" i="7"/>
  <c r="F36" i="7"/>
  <c r="E36" i="7"/>
  <c r="D36" i="7"/>
  <c r="B36" i="7"/>
  <c r="A36" i="7"/>
  <c r="F33" i="7"/>
  <c r="E33" i="7"/>
  <c r="D33" i="7"/>
  <c r="C33" i="7"/>
  <c r="B33" i="7"/>
  <c r="A33" i="7"/>
  <c r="F28" i="7"/>
  <c r="E28" i="7"/>
  <c r="D28" i="7"/>
  <c r="C28" i="7"/>
  <c r="B28" i="7"/>
  <c r="A28" i="7"/>
  <c r="F27" i="7"/>
  <c r="E27" i="7"/>
  <c r="D27" i="7"/>
  <c r="C27" i="7"/>
  <c r="B27" i="7"/>
  <c r="A27" i="7"/>
  <c r="F26" i="7"/>
  <c r="E26" i="7"/>
  <c r="D26" i="7"/>
  <c r="C26" i="7"/>
  <c r="B26" i="7"/>
  <c r="A26" i="7"/>
  <c r="F25" i="7"/>
  <c r="E25" i="7"/>
  <c r="D25" i="7"/>
  <c r="C25" i="7"/>
  <c r="B25" i="7"/>
  <c r="A25" i="7"/>
  <c r="F22" i="7"/>
  <c r="E22" i="7"/>
  <c r="D22" i="7"/>
  <c r="C22" i="7"/>
  <c r="B22" i="7"/>
  <c r="A22" i="7"/>
  <c r="F19" i="7"/>
  <c r="E19" i="7"/>
  <c r="D19" i="7"/>
  <c r="C19" i="7"/>
  <c r="B19" i="7"/>
  <c r="A19" i="7"/>
  <c r="F18" i="7"/>
  <c r="E18" i="7"/>
  <c r="D18" i="7"/>
  <c r="C18" i="7"/>
  <c r="B18" i="7"/>
  <c r="A18" i="7"/>
  <c r="F15" i="7"/>
  <c r="E15" i="7"/>
  <c r="D15" i="7"/>
  <c r="C15" i="7"/>
  <c r="B15" i="7"/>
  <c r="F14" i="7"/>
  <c r="E14" i="7"/>
  <c r="D14" i="7"/>
  <c r="C14" i="7"/>
  <c r="B14" i="7"/>
  <c r="A14" i="7"/>
  <c r="F11" i="7"/>
  <c r="E11" i="7"/>
  <c r="D11" i="7"/>
  <c r="C11" i="7"/>
  <c r="B11" i="7"/>
  <c r="A11" i="7"/>
  <c r="F8" i="7"/>
  <c r="E8" i="7"/>
  <c r="D8" i="7"/>
  <c r="C8" i="7"/>
  <c r="B8" i="7"/>
  <c r="A8" i="7"/>
  <c r="F7" i="7"/>
  <c r="E7" i="7"/>
  <c r="D7" i="7"/>
  <c r="C7" i="7"/>
  <c r="B7" i="7"/>
  <c r="A7" i="7"/>
  <c r="K72" i="7" l="1"/>
  <c r="D80" i="7"/>
  <c r="D73" i="7"/>
  <c r="K65" i="7"/>
  <c r="D35" i="7"/>
  <c r="D32" i="7"/>
  <c r="D24" i="7"/>
  <c r="D21" i="7"/>
  <c r="D17" i="7"/>
  <c r="D13" i="7"/>
  <c r="D10" i="7"/>
  <c r="D6" i="7"/>
  <c r="A46" i="7"/>
  <c r="L81" i="7"/>
  <c r="K80" i="7"/>
  <c r="D65" i="7"/>
  <c r="K57" i="7"/>
  <c r="D57" i="7"/>
  <c r="K3" i="7"/>
  <c r="K81" i="7" l="1"/>
</calcChain>
</file>

<file path=xl/sharedStrings.xml><?xml version="1.0" encoding="utf-8"?>
<sst xmlns="http://schemas.openxmlformats.org/spreadsheetml/2006/main" count="282" uniqueCount="218">
  <si>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</si>
  <si>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</si>
  <si>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</si>
  <si>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</si>
  <si>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</si>
  <si>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</si>
  <si>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</si>
  <si>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</si>
  <si>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</si>
  <si>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</si>
  <si>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</si>
  <si>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</si>
  <si>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</si>
  <si>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</si>
  <si>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</si>
  <si>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</si>
  <si>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</si>
  <si>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</si>
  <si>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</si>
  <si>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</si>
  <si>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</si>
  <si>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</si>
  <si>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</si>
  <si>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</si>
  <si>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</si>
  <si>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</si>
  <si>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</si>
  <si>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</si>
  <si>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</si>
  <si>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</si>
  <si>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</si>
  <si>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</si>
  <si>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</si>
  <si>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</si>
  <si>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</si>
  <si>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</si>
  <si>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</si>
  <si>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</si>
  <si>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</si>
  <si>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</si>
  <si>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</si>
  <si>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</si>
  <si>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ECON 201</t>
  </si>
  <si>
    <t>Microeconomics (SGR 3)</t>
  </si>
  <si>
    <t>General Biology I &amp; Lab (SGR #6)</t>
  </si>
  <si>
    <t>Survey of Chemistry (SGR #6)</t>
  </si>
  <si>
    <t>BIOL 151/L</t>
  </si>
  <si>
    <t xml:space="preserve">General Biology I &amp; Lab </t>
  </si>
  <si>
    <t>NRM 109</t>
  </si>
  <si>
    <t>Intro to Range Mgt and Lab</t>
  </si>
  <si>
    <t>AS 101/L</t>
  </si>
  <si>
    <t>Intro to Animal Science &amp; Lab</t>
  </si>
  <si>
    <t>SOC 240</t>
  </si>
  <si>
    <t>Sociology of Rural America (SGR 3 + G)</t>
  </si>
  <si>
    <t xml:space="preserve">College of Ag &amp; Biological Science Requirements </t>
  </si>
  <si>
    <t>Course #</t>
  </si>
  <si>
    <t>Course Title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</si>
  <si>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</si>
  <si>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</si>
  <si>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Range Science Elective Course Options</t>
  </si>
  <si>
    <t>Range Plant Idenification &amp; Lab</t>
  </si>
  <si>
    <t>Fall only</t>
  </si>
  <si>
    <t>PS 213/213L*</t>
  </si>
  <si>
    <t>BIOL 151/151L</t>
  </si>
  <si>
    <t>BIOL 153/153L</t>
  </si>
  <si>
    <t>CHEM 106/106L</t>
  </si>
  <si>
    <t>RANG 215</t>
  </si>
  <si>
    <t>Intro to Integrated Ranch Management</t>
  </si>
  <si>
    <t>AS 233/233L</t>
  </si>
  <si>
    <t>Applied Animal Nutrition &amp; Lab</t>
  </si>
  <si>
    <t>AS 101/L or DS 130</t>
  </si>
  <si>
    <t>AS 101/101L</t>
  </si>
  <si>
    <t>RANG 105/105L</t>
  </si>
  <si>
    <t>RANG 421</t>
  </si>
  <si>
    <t>Grassland Fire Ecology</t>
  </si>
  <si>
    <t>Fall Odd only</t>
  </si>
  <si>
    <t>RANG 415/415L</t>
  </si>
  <si>
    <t>Range Improvements and Grazing Mgt &amp; Lab</t>
  </si>
  <si>
    <t>RANG 321</t>
  </si>
  <si>
    <t xml:space="preserve">Wildland Ecosystems </t>
  </si>
  <si>
    <t>Spring Even only</t>
  </si>
  <si>
    <t>COM ELEC</t>
  </si>
  <si>
    <t>MGMT ELEC</t>
  </si>
  <si>
    <t>Management Elective</t>
  </si>
  <si>
    <t>Communications Elective</t>
  </si>
  <si>
    <t>ENGL 379 or SPCM 215</t>
  </si>
  <si>
    <t>AS 477/477L</t>
  </si>
  <si>
    <t>Sheep and Wool Production &amp; Lab</t>
  </si>
  <si>
    <t>Cow/Calf Management &amp; Lab</t>
  </si>
  <si>
    <t>SOIL ELEC</t>
  </si>
  <si>
    <t>Soils Elective</t>
  </si>
  <si>
    <t>ABS 475/475L</t>
  </si>
  <si>
    <t>sequence unknown</t>
  </si>
  <si>
    <t>Advance Integrated Range Management</t>
  </si>
  <si>
    <t>ECOL ELEC</t>
  </si>
  <si>
    <t>Ecology Elective</t>
  </si>
  <si>
    <t>GEOG 472</t>
  </si>
  <si>
    <t>BOT 301/301L</t>
  </si>
  <si>
    <t>Plant Systematics</t>
  </si>
  <si>
    <t>Spring only</t>
  </si>
  <si>
    <t>STAT 281</t>
  </si>
  <si>
    <t>Intro to Statistics</t>
  </si>
  <si>
    <t>BOT 327/327L</t>
  </si>
  <si>
    <t>Plant Physiology &amp; Lab</t>
  </si>
  <si>
    <t>AGEC 271/271L</t>
  </si>
  <si>
    <t>Farm and Ranch Management &amp; Lab</t>
  </si>
  <si>
    <t>ME ELEC</t>
  </si>
  <si>
    <t>Major Emphasis Elective</t>
  </si>
  <si>
    <t>Geographic Information Systems I</t>
  </si>
  <si>
    <t>MATH 102 placement</t>
  </si>
  <si>
    <t>Co-req MATH 102</t>
  </si>
  <si>
    <t>Rangeland Analysis &amp; Monitoring  &amp; Lab</t>
  </si>
  <si>
    <t>or  RANG 485</t>
  </si>
  <si>
    <t>TOTAL CREDITS</t>
  </si>
  <si>
    <t>PS 310/310L</t>
  </si>
  <si>
    <t>PS 362/362L</t>
  </si>
  <si>
    <t>ENGL 379</t>
  </si>
  <si>
    <t>SPCM 215</t>
  </si>
  <si>
    <t>Soils Elective (3-4cr required) select one course</t>
  </si>
  <si>
    <t>Communications Elective (3cr required) select one course</t>
  </si>
  <si>
    <t>Management Elective (3cr required) select one course</t>
  </si>
  <si>
    <t>Ecology Elective (4cr required) select one course</t>
  </si>
  <si>
    <t>PS 313</t>
  </si>
  <si>
    <t>WL 220/220L</t>
  </si>
  <si>
    <t>BOT 419/419L</t>
  </si>
  <si>
    <t>Ranch Management Emphasis: 13-15 cr</t>
  </si>
  <si>
    <t>Rangeland Ecology and Management Emphasis: 13-15 cr</t>
  </si>
  <si>
    <t>ACCT 210</t>
  </si>
  <si>
    <t>AGEC 354</t>
  </si>
  <si>
    <t>AGEC 430</t>
  </si>
  <si>
    <t>AS 285/285L</t>
  </si>
  <si>
    <t>AS 332</t>
  </si>
  <si>
    <t>BOT 405/405L</t>
  </si>
  <si>
    <t>WL 411/411L</t>
  </si>
  <si>
    <r>
      <t xml:space="preserve">Major Emphasis Elective Options: </t>
    </r>
    <r>
      <rPr>
        <i/>
        <sz val="12"/>
        <color theme="1"/>
        <rFont val="Calibri"/>
        <family val="2"/>
      </rPr>
      <t>students are highly encouraged to complete one of the following emphasis options.</t>
    </r>
  </si>
  <si>
    <t>Principles of Accounting</t>
  </si>
  <si>
    <t>Agricultural Marketing and Prices</t>
  </si>
  <si>
    <t>Advanced Agricultural Marketing and Prices</t>
  </si>
  <si>
    <t>Livestock Evaluation and Marketing &amp; Lab</t>
  </si>
  <si>
    <t>Principles of Animal Breeding</t>
  </si>
  <si>
    <t>Forage Crops and Pasture Management</t>
  </si>
  <si>
    <t>Grasses and Grasslikes &amp; Lab</t>
  </si>
  <si>
    <t>Principles of Ecology</t>
  </si>
  <si>
    <t>Forest Ecology and Management &amp; Lab</t>
  </si>
  <si>
    <t>Introduction to Wildlife Management &amp; Lab</t>
  </si>
  <si>
    <t>Principles of Wildlife Management &amp; Lab</t>
  </si>
  <si>
    <t>Included in Rangeland Emphasis</t>
  </si>
  <si>
    <t>Soil Geography and Land Use Interpretation</t>
  </si>
  <si>
    <t>Environmental Soil Management &amp; Lab</t>
  </si>
  <si>
    <t xml:space="preserve">Technical Communication </t>
  </si>
  <si>
    <t>Public Speaking</t>
  </si>
  <si>
    <t>Plant Ecology and Lab (G)</t>
  </si>
  <si>
    <t>Disturbance Ecology and Lab</t>
  </si>
  <si>
    <t>Restroation Ecology and Lab</t>
  </si>
  <si>
    <t xml:space="preserve">PS 213/213L </t>
  </si>
  <si>
    <r>
      <rPr>
        <sz val="10"/>
        <color rgb="FFFF0000"/>
        <rFont val="Calibri"/>
        <family val="2"/>
      </rPr>
      <t xml:space="preserve">BIOL 101/L or 151/L, </t>
    </r>
    <r>
      <rPr>
        <sz val="10"/>
        <rFont val="Calibri"/>
        <family val="2"/>
      </rPr>
      <t>Included in both Ranch and Range Emphasis</t>
    </r>
  </si>
  <si>
    <t>BOT 303/303L</t>
  </si>
  <si>
    <t>NRM 440/440L</t>
  </si>
  <si>
    <r>
      <t xml:space="preserve">BIOL 103/L and BOT 201 or BIOL 153/L, </t>
    </r>
    <r>
      <rPr>
        <sz val="10"/>
        <rFont val="Calibri"/>
        <family val="2"/>
      </rPr>
      <t>Fall only</t>
    </r>
  </si>
  <si>
    <r>
      <t xml:space="preserve">BIOL 153/L, BIOL/NRM 311, </t>
    </r>
    <r>
      <rPr>
        <sz val="10"/>
        <rFont val="Calibri"/>
        <family val="2"/>
      </rPr>
      <t>Spring Odd only</t>
    </r>
  </si>
  <si>
    <t>ECON 201 or 202</t>
  </si>
  <si>
    <t>AGEC 354 and STAT 281 or consent</t>
  </si>
  <si>
    <t>AS 101/L and BIOL 103/L or 153/L</t>
  </si>
  <si>
    <t>BIOL 103/L or 153/L</t>
  </si>
  <si>
    <t>BIOL 311/311L</t>
  </si>
  <si>
    <t>WL 363, ZOOL 355 or consent</t>
  </si>
  <si>
    <t>BIOL 101/L or 151/L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</si>
  <si>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</si>
  <si>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</si>
  <si>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</si>
  <si>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</si>
  <si>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</si>
  <si>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</si>
  <si>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PS 310/L (Fall only), or PS 362/L (Spring only)</t>
  </si>
  <si>
    <t>First Year Fall Courses</t>
  </si>
  <si>
    <t>First Year Spring Courses</t>
  </si>
  <si>
    <t>Second Year Fall Courses</t>
  </si>
  <si>
    <t>Third Year Fall Courses</t>
  </si>
  <si>
    <t>Fourth Year Fall Courses</t>
  </si>
  <si>
    <t>Fourth Year Spring Courses</t>
  </si>
  <si>
    <t>Third Year Spring Courses</t>
  </si>
  <si>
    <t>Second Year Spring Couress</t>
  </si>
  <si>
    <t xml:space="preserve">Soils &amp; Lab (IGR #2)  </t>
  </si>
  <si>
    <r>
      <rPr>
        <b/>
        <sz val="9"/>
        <color rgb="FFFF0000"/>
        <rFont val="Calibri"/>
        <family val="2"/>
        <scheme val="minor"/>
      </rPr>
      <t>Prerequsites</t>
    </r>
    <r>
      <rPr>
        <b/>
        <sz val="9"/>
        <rFont val="Calibri"/>
        <family val="2"/>
        <scheme val="minor"/>
      </rPr>
      <t>/Comments</t>
    </r>
  </si>
  <si>
    <r>
      <rPr>
        <b/>
        <sz val="9"/>
        <color rgb="FFFF0000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BOT 201/201L</t>
    </r>
  </si>
  <si>
    <r>
      <t>CHEM 106/L OR 112/L</t>
    </r>
    <r>
      <rPr>
        <sz val="9"/>
        <rFont val="Calibri"/>
        <family val="2"/>
        <scheme val="minor"/>
      </rPr>
      <t>/ *REQUIRED FOR MAJOR</t>
    </r>
  </si>
  <si>
    <r>
      <rPr>
        <b/>
        <sz val="9"/>
        <color rgb="FFFF0000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CHEM 112/112L</t>
    </r>
  </si>
  <si>
    <r>
      <rPr>
        <sz val="9"/>
        <color rgb="FFFF0000"/>
        <rFont val="Calibri"/>
        <family val="2"/>
        <scheme val="minor"/>
      </rPr>
      <t>P STAT 281 or consent,</t>
    </r>
    <r>
      <rPr>
        <b/>
        <sz val="9"/>
        <color theme="4"/>
        <rFont val="Calibri"/>
        <family val="2"/>
        <scheme val="minor"/>
      </rPr>
      <t xml:space="preserve"> </t>
    </r>
    <r>
      <rPr>
        <b/>
        <sz val="9"/>
        <color theme="3" tint="0.39997558519241921"/>
        <rFont val="Calibri"/>
        <family val="2"/>
        <scheme val="minor"/>
      </rPr>
      <t xml:space="preserve">ODD </t>
    </r>
    <r>
      <rPr>
        <b/>
        <sz val="9"/>
        <color rgb="FF0070C0"/>
        <rFont val="Calibri"/>
        <family val="2"/>
        <scheme val="minor"/>
      </rPr>
      <t>SUMMER ONLY</t>
    </r>
  </si>
  <si>
    <r>
      <t>Integrated Natural Resource Management</t>
    </r>
    <r>
      <rPr>
        <vertAlign val="superscript"/>
        <sz val="9"/>
        <rFont val="Calibri"/>
        <family val="2"/>
        <scheme val="minor"/>
      </rPr>
      <t xml:space="preserve">(AW) </t>
    </r>
  </si>
  <si>
    <r>
      <rPr>
        <sz val="9"/>
        <color rgb="FFFF0000"/>
        <rFont val="Calibri"/>
        <family val="2"/>
        <scheme val="minor"/>
      </rPr>
      <t xml:space="preserve">Senior Standing and consent, </t>
    </r>
    <r>
      <rPr>
        <sz val="9"/>
        <rFont val="Calibri"/>
        <family val="2"/>
        <scheme val="minor"/>
      </rPr>
      <t>AW (Spring only)</t>
    </r>
  </si>
  <si>
    <r>
      <rPr>
        <sz val="9"/>
        <color rgb="FFFF0000"/>
        <rFont val="Calibri"/>
        <family val="2"/>
        <scheme val="minor"/>
      </rPr>
      <t xml:space="preserve">AS 101/L, AS 233/L, </t>
    </r>
    <r>
      <rPr>
        <sz val="9"/>
        <rFont val="Calibri"/>
        <family val="2"/>
        <scheme val="minor"/>
      </rPr>
      <t>Fall or Spring</t>
    </r>
  </si>
  <si>
    <t>(Must have a different prefix than the courses used to meet SGR 3, 4 and 6)</t>
  </si>
  <si>
    <t xml:space="preserve">Cultural Awareness and Social and Environmental Responsibility         </t>
  </si>
  <si>
    <t>First Year Seminar</t>
  </si>
  <si>
    <t>Other Coursework</t>
  </si>
  <si>
    <t>Other Required Courses</t>
  </si>
  <si>
    <r>
      <rPr>
        <b/>
        <sz val="9"/>
        <color rgb="FFFF0000"/>
        <rFont val="Calibri"/>
        <family val="2"/>
        <scheme val="minor"/>
      </rPr>
      <t>or</t>
    </r>
    <r>
      <rPr>
        <sz val="9"/>
        <rFont val="Calibri"/>
        <family val="2"/>
        <scheme val="minor"/>
      </rPr>
      <t xml:space="preserve"> AS 474/474L</t>
    </r>
  </si>
  <si>
    <t>PS 313, BOT 303/L or WL 220/L</t>
  </si>
  <si>
    <t>BOT 419/L (Fall only), EES 425/L (Spring Odd), or NRM 440/L</t>
  </si>
  <si>
    <r>
      <t>ENGL 201    -</t>
    </r>
    <r>
      <rPr>
        <sz val="10"/>
        <color theme="1"/>
        <rFont val="Calibri"/>
        <family val="2"/>
      </rPr>
      <t xml:space="preserve"> Advanced Writing</t>
    </r>
  </si>
  <si>
    <r>
      <t>PS 213/213L, GEOG 132/132L or department consent -</t>
    </r>
    <r>
      <rPr>
        <sz val="10"/>
        <color theme="1"/>
        <rFont val="Calibri"/>
        <family val="2"/>
      </rPr>
      <t xml:space="preserve"> Globalization</t>
    </r>
  </si>
  <si>
    <t>EES 425/425L</t>
  </si>
  <si>
    <t>RANG 400</t>
  </si>
  <si>
    <t>Judging Teams</t>
  </si>
  <si>
    <t>1-3</t>
  </si>
  <si>
    <t>consent</t>
  </si>
  <si>
    <t>HO 303/303L</t>
  </si>
  <si>
    <t>Bachelor of Science in Agriculture:  Range Science Major  (Fall 2014)</t>
  </si>
  <si>
    <t>General Chemistry I &amp; Lab</t>
  </si>
  <si>
    <t>General Botany &amp; Lab</t>
  </si>
  <si>
    <t>Electives 13-15 (take as needed to reach 120 credits)</t>
  </si>
  <si>
    <t>2014-2015 Undergraduate Catalog Requirements</t>
  </si>
  <si>
    <t>Sample 4 Year Plan</t>
  </si>
  <si>
    <t>Technical Communication</t>
  </si>
  <si>
    <t xml:space="preserve">or ENGL 379 </t>
  </si>
  <si>
    <t>RANG 425/425L</t>
  </si>
  <si>
    <t>RANG 210/210L</t>
  </si>
  <si>
    <t>SOC 240 recommended as it meets SGR 3 and globalization (SOC 100, 150 or ANTH 210 also accepted for SGR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</si>
</sst>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sz val="9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9"/>
      <name val="Calibri"/>
      <family val="2"/>
      <scheme val="minor"/>
    </font>
    <font>
      <i/>
      <u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4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1" fillId="0" borderId="0" xfId="2" applyFont="1" applyFill="1" applyBorder="1"/>
    <xf numFmtId="0" fontId="11" fillId="0" borderId="1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1" fillId="0" borderId="12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13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4" fillId="0" borderId="0" xfId="0" applyFont="1"/>
    <xf numFmtId="0" fontId="14" fillId="0" borderId="3" xfId="0" applyFont="1" applyBorder="1"/>
    <xf numFmtId="0" fontId="16" fillId="0" borderId="0" xfId="0" applyFont="1" applyFill="1" applyBorder="1"/>
    <xf numFmtId="0" fontId="16" fillId="0" borderId="15" xfId="0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quotePrefix="1" applyFont="1" applyFill="1" applyBorder="1" applyAlignment="1">
      <alignment horizontal="center"/>
    </xf>
    <xf numFmtId="0" fontId="18" fillId="0" borderId="0" xfId="0" quotePrefix="1" applyFont="1" applyFill="1" applyBorder="1"/>
    <xf numFmtId="16" fontId="18" fillId="0" borderId="0" xfId="0" quotePrefix="1" applyNumberFormat="1" applyFont="1" applyFill="1" applyBorder="1" applyAlignment="1">
      <alignment horizontal="center"/>
    </xf>
    <xf numFmtId="0" fontId="20" fillId="0" borderId="0" xfId="0" applyFont="1" applyFill="1" applyBorder="1"/>
    <xf numFmtId="0" fontId="9" fillId="0" borderId="0" xfId="0" applyFont="1" applyFill="1" applyBorder="1"/>
    <xf numFmtId="0" fontId="9" fillId="0" borderId="0" xfId="0" quotePrefix="1" applyFont="1" applyFill="1" applyBorder="1"/>
    <xf numFmtId="0" fontId="19" fillId="0" borderId="0" xfId="0" quotePrefix="1" applyFont="1" applyFill="1" applyBorder="1"/>
    <xf numFmtId="16" fontId="19" fillId="0" borderId="0" xfId="0" applyNumberFormat="1" applyFont="1" applyFill="1" applyBorder="1"/>
    <xf numFmtId="0" fontId="23" fillId="0" borderId="0" xfId="2" applyFont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/>
    <xf numFmtId="0" fontId="27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/>
    <xf numFmtId="0" fontId="24" fillId="0" borderId="0" xfId="2" applyFont="1" applyFill="1" applyAlignment="1">
      <alignment horizontal="left"/>
    </xf>
    <xf numFmtId="0" fontId="24" fillId="0" borderId="0" xfId="2" applyFont="1" applyFill="1"/>
    <xf numFmtId="0" fontId="32" fillId="0" borderId="1" xfId="2" applyFont="1" applyBorder="1"/>
    <xf numFmtId="0" fontId="32" fillId="0" borderId="1" xfId="2" applyFont="1" applyBorder="1" applyAlignment="1">
      <alignment horizontal="center"/>
    </xf>
    <xf numFmtId="0" fontId="23" fillId="0" borderId="0" xfId="2" applyFont="1" applyBorder="1" applyAlignment="1">
      <alignment horizontal="right"/>
    </xf>
    <xf numFmtId="0" fontId="31" fillId="0" borderId="0" xfId="2" applyFont="1" applyAlignment="1">
      <alignment horizontal="right" wrapText="1"/>
    </xf>
    <xf numFmtId="2" fontId="22" fillId="0" borderId="2" xfId="2" applyNumberFormat="1" applyFont="1" applyBorder="1" applyAlignment="1">
      <alignment horizontal="center"/>
    </xf>
    <xf numFmtId="0" fontId="32" fillId="0" borderId="0" xfId="2" applyFont="1" applyBorder="1" applyAlignment="1">
      <alignment horizontal="right"/>
    </xf>
    <xf numFmtId="0" fontId="25" fillId="0" borderId="0" xfId="2" applyFont="1" applyFill="1" applyBorder="1"/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left"/>
    </xf>
    <xf numFmtId="0" fontId="29" fillId="0" borderId="3" xfId="2" applyFont="1" applyFill="1" applyBorder="1"/>
    <xf numFmtId="0" fontId="25" fillId="0" borderId="3" xfId="2" applyFont="1" applyFill="1" applyBorder="1"/>
    <xf numFmtId="0" fontId="29" fillId="0" borderId="3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0" fontId="29" fillId="0" borderId="3" xfId="2" applyFont="1" applyFill="1" applyBorder="1" applyAlignment="1">
      <alignment horizontal="left"/>
    </xf>
    <xf numFmtId="0" fontId="25" fillId="0" borderId="3" xfId="2" applyFont="1" applyFill="1" applyBorder="1" applyAlignment="1">
      <alignment horizontal="center"/>
    </xf>
    <xf numFmtId="0" fontId="25" fillId="0" borderId="3" xfId="2" applyFont="1" applyFill="1" applyBorder="1" applyAlignment="1"/>
    <xf numFmtId="0" fontId="25" fillId="0" borderId="3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center"/>
    </xf>
    <xf numFmtId="0" fontId="25" fillId="0" borderId="3" xfId="2" applyNumberFormat="1" applyFont="1" applyFill="1" applyBorder="1" applyAlignment="1">
      <alignment horizontal="left"/>
    </xf>
    <xf numFmtId="0" fontId="25" fillId="0" borderId="3" xfId="3" applyFont="1" applyFill="1" applyBorder="1"/>
    <xf numFmtId="0" fontId="25" fillId="0" borderId="3" xfId="0" applyFont="1" applyFill="1" applyBorder="1"/>
    <xf numFmtId="0" fontId="36" fillId="0" borderId="3" xfId="2" applyFont="1" applyFill="1" applyBorder="1" applyAlignment="1">
      <alignment horizontal="left"/>
    </xf>
    <xf numFmtId="0" fontId="37" fillId="0" borderId="3" xfId="3" applyFont="1" applyFill="1" applyBorder="1"/>
    <xf numFmtId="0" fontId="25" fillId="0" borderId="17" xfId="2" applyFont="1" applyFill="1" applyBorder="1" applyAlignment="1">
      <alignment horizontal="left"/>
    </xf>
    <xf numFmtId="0" fontId="25" fillId="0" borderId="18" xfId="2" applyFont="1" applyFill="1" applyBorder="1" applyAlignment="1">
      <alignment horizontal="center"/>
    </xf>
    <xf numFmtId="0" fontId="25" fillId="0" borderId="8" xfId="2" applyFont="1" applyFill="1" applyBorder="1" applyAlignment="1">
      <alignment horizontal="left"/>
    </xf>
    <xf numFmtId="0" fontId="25" fillId="0" borderId="8" xfId="2" applyFont="1" applyFill="1" applyBorder="1" applyAlignment="1">
      <alignment horizontal="center"/>
    </xf>
    <xf numFmtId="0" fontId="25" fillId="0" borderId="14" xfId="2" applyFont="1" applyFill="1" applyBorder="1" applyAlignment="1">
      <alignment horizontal="center"/>
    </xf>
    <xf numFmtId="0" fontId="25" fillId="0" borderId="4" xfId="2" applyFont="1" applyFill="1" applyBorder="1" applyAlignment="1">
      <alignment horizontal="center"/>
    </xf>
    <xf numFmtId="0" fontId="36" fillId="0" borderId="3" xfId="2" quotePrefix="1" applyFont="1" applyFill="1" applyBorder="1" applyAlignment="1">
      <alignment horizontal="left"/>
    </xf>
    <xf numFmtId="0" fontId="25" fillId="0" borderId="0" xfId="2" quotePrefix="1" applyFont="1" applyFill="1" applyBorder="1" applyAlignment="1">
      <alignment horizontal="right"/>
    </xf>
    <xf numFmtId="0" fontId="25" fillId="0" borderId="14" xfId="2" applyFont="1" applyFill="1" applyBorder="1" applyAlignment="1">
      <alignment horizontal="left"/>
    </xf>
    <xf numFmtId="0" fontId="25" fillId="0" borderId="10" xfId="2" applyFont="1" applyFill="1" applyBorder="1" applyAlignment="1">
      <alignment horizontal="center"/>
    </xf>
    <xf numFmtId="0" fontId="38" fillId="0" borderId="0" xfId="2" applyFont="1" applyFill="1" applyBorder="1" applyAlignment="1">
      <alignment horizontal="center"/>
    </xf>
    <xf numFmtId="0" fontId="25" fillId="0" borderId="12" xfId="2" applyFont="1" applyFill="1" applyBorder="1"/>
    <xf numFmtId="0" fontId="25" fillId="0" borderId="13" xfId="2" applyFont="1" applyFill="1" applyBorder="1" applyAlignment="1">
      <alignment horizontal="left"/>
    </xf>
    <xf numFmtId="0" fontId="25" fillId="0" borderId="12" xfId="2" applyFont="1" applyFill="1" applyBorder="1" applyAlignment="1">
      <alignment horizontal="center"/>
    </xf>
    <xf numFmtId="0" fontId="29" fillId="0" borderId="5" xfId="2" applyFont="1" applyFill="1" applyBorder="1"/>
    <xf numFmtId="0" fontId="25" fillId="0" borderId="3" xfId="2" quotePrefix="1" applyFont="1" applyFill="1" applyBorder="1" applyAlignment="1">
      <alignment horizontal="left"/>
    </xf>
    <xf numFmtId="0" fontId="25" fillId="0" borderId="7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35" fillId="0" borderId="3" xfId="2" applyFont="1" applyFill="1" applyBorder="1"/>
    <xf numFmtId="0" fontId="39" fillId="0" borderId="3" xfId="2" quotePrefix="1" applyFont="1" applyFill="1" applyBorder="1" applyAlignment="1">
      <alignment horizontal="left"/>
    </xf>
    <xf numFmtId="0" fontId="25" fillId="0" borderId="7" xfId="2" applyFont="1" applyFill="1" applyBorder="1"/>
    <xf numFmtId="0" fontId="25" fillId="0" borderId="12" xfId="2" quotePrefix="1" applyFont="1" applyFill="1" applyBorder="1" applyAlignment="1">
      <alignment horizontal="right"/>
    </xf>
    <xf numFmtId="0" fontId="25" fillId="0" borderId="11" xfId="2" applyFont="1" applyFill="1" applyBorder="1" applyAlignment="1">
      <alignment horizontal="center"/>
    </xf>
    <xf numFmtId="0" fontId="43" fillId="0" borderId="0" xfId="0" applyFont="1" applyFill="1" applyBorder="1"/>
    <xf numFmtId="0" fontId="29" fillId="0" borderId="0" xfId="0" applyFont="1" applyFill="1" applyBorder="1"/>
    <xf numFmtId="0" fontId="25" fillId="0" borderId="0" xfId="0" applyFont="1" applyFill="1" applyBorder="1"/>
    <xf numFmtId="0" fontId="4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5" fillId="2" borderId="3" xfId="0" applyFont="1" applyFill="1" applyBorder="1"/>
    <xf numFmtId="0" fontId="25" fillId="8" borderId="3" xfId="0" applyFont="1" applyFill="1" applyBorder="1"/>
    <xf numFmtId="0" fontId="25" fillId="8" borderId="3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43" fillId="0" borderId="8" xfId="0" quotePrefix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25" fillId="0" borderId="9" xfId="0" applyFont="1" applyFill="1" applyBorder="1"/>
    <xf numFmtId="0" fontId="25" fillId="9" borderId="3" xfId="0" applyFont="1" applyFill="1" applyBorder="1"/>
    <xf numFmtId="0" fontId="25" fillId="9" borderId="3" xfId="0" applyFont="1" applyFill="1" applyBorder="1" applyAlignment="1">
      <alignment horizontal="center"/>
    </xf>
    <xf numFmtId="0" fontId="29" fillId="0" borderId="0" xfId="1" applyFont="1" applyFill="1" applyBorder="1"/>
    <xf numFmtId="0" fontId="43" fillId="0" borderId="8" xfId="1" quotePrefix="1" applyFont="1" applyFill="1" applyBorder="1" applyAlignment="1">
      <alignment horizontal="center"/>
    </xf>
    <xf numFmtId="0" fontId="43" fillId="0" borderId="8" xfId="1" applyFont="1" applyFill="1" applyBorder="1" applyAlignment="1">
      <alignment horizontal="center"/>
    </xf>
    <xf numFmtId="0" fontId="25" fillId="0" borderId="0" xfId="1" applyFont="1" applyFill="1" applyBorder="1" applyAlignment="1">
      <alignment horizont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horizontal="left"/>
    </xf>
    <xf numFmtId="0" fontId="29" fillId="0" borderId="0" xfId="1" applyFont="1" applyFill="1" applyBorder="1" applyAlignment="1">
      <alignment horizontal="left"/>
    </xf>
    <xf numFmtId="0" fontId="25" fillId="10" borderId="3" xfId="0" applyFont="1" applyFill="1" applyBorder="1"/>
    <xf numFmtId="0" fontId="25" fillId="11" borderId="3" xfId="0" applyFont="1" applyFill="1" applyBorder="1"/>
    <xf numFmtId="0" fontId="7" fillId="0" borderId="0" xfId="1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0" fontId="25" fillId="2" borderId="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wrapText="1"/>
    </xf>
    <xf numFmtId="0" fontId="14" fillId="8" borderId="3" xfId="0" applyFont="1" applyFill="1" applyBorder="1"/>
    <xf numFmtId="0" fontId="14" fillId="8" borderId="3" xfId="0" applyFont="1" applyFill="1" applyBorder="1" applyAlignment="1">
      <alignment horizontal="center"/>
    </xf>
    <xf numFmtId="49" fontId="18" fillId="0" borderId="0" xfId="0" quotePrefix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44" fillId="0" borderId="0" xfId="3" applyFont="1" applyFill="1" applyBorder="1" applyProtection="1">
      <protection locked="0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23" fillId="0" borderId="0" xfId="6" applyFont="1" applyAlignment="1">
      <alignment horizontal="right"/>
    </xf>
    <xf numFmtId="0" fontId="24" fillId="0" borderId="1" xfId="6" applyFont="1" applyBorder="1"/>
    <xf numFmtId="0" fontId="23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25" fillId="2" borderId="7" xfId="0" applyFont="1" applyFill="1" applyBorder="1"/>
    <xf numFmtId="0" fontId="25" fillId="2" borderId="7" xfId="0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wrapText="1"/>
    </xf>
    <xf numFmtId="0" fontId="25" fillId="7" borderId="7" xfId="0" applyFont="1" applyFill="1" applyBorder="1" applyAlignment="1">
      <alignment horizontal="center"/>
    </xf>
    <xf numFmtId="0" fontId="25" fillId="7" borderId="7" xfId="0" applyFont="1" applyFill="1" applyBorder="1" applyAlignment="1">
      <alignment vertical="top"/>
    </xf>
    <xf numFmtId="0" fontId="25" fillId="0" borderId="3" xfId="0" applyFont="1" applyFill="1" applyBorder="1" applyAlignment="1">
      <alignment vertical="center" wrapText="1"/>
    </xf>
    <xf numFmtId="0" fontId="25" fillId="0" borderId="7" xfId="2" applyFont="1" applyFill="1" applyBorder="1" applyAlignment="1">
      <alignment horizontal="left"/>
    </xf>
    <xf numFmtId="0" fontId="25" fillId="0" borderId="5" xfId="2" applyFont="1" applyFill="1" applyBorder="1" applyAlignment="1">
      <alignment horizontal="center"/>
    </xf>
    <xf numFmtId="0" fontId="25" fillId="0" borderId="7" xfId="2" applyFont="1" applyFill="1" applyBorder="1" applyAlignment="1">
      <alignment wrapText="1"/>
    </xf>
    <xf numFmtId="0" fontId="36" fillId="8" borderId="5" xfId="0" applyFont="1" applyFill="1" applyBorder="1" applyAlignment="1">
      <alignment vertical="top"/>
    </xf>
    <xf numFmtId="0" fontId="36" fillId="8" borderId="5" xfId="0" applyFont="1" applyFill="1" applyBorder="1" applyAlignment="1">
      <alignment horizontal="center" vertical="top"/>
    </xf>
    <xf numFmtId="0" fontId="14" fillId="0" borderId="7" xfId="0" applyFont="1" applyBorder="1"/>
    <xf numFmtId="0" fontId="36" fillId="0" borderId="7" xfId="2" applyFont="1" applyFill="1" applyBorder="1" applyAlignment="1">
      <alignment horizontal="left"/>
    </xf>
    <xf numFmtId="0" fontId="25" fillId="0" borderId="5" xfId="2" applyFont="1" applyFill="1" applyBorder="1" applyAlignment="1">
      <alignment vertical="top"/>
    </xf>
    <xf numFmtId="0" fontId="36" fillId="0" borderId="5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center" vertical="top"/>
    </xf>
    <xf numFmtId="0" fontId="36" fillId="2" borderId="5" xfId="0" applyFont="1" applyFill="1" applyBorder="1" applyAlignment="1">
      <alignment vertical="top"/>
    </xf>
    <xf numFmtId="0" fontId="25" fillId="2" borderId="5" xfId="0" applyFont="1" applyFill="1" applyBorder="1" applyAlignment="1">
      <alignment horizontal="center" vertical="top"/>
    </xf>
    <xf numFmtId="0" fontId="36" fillId="7" borderId="5" xfId="0" applyFont="1" applyFill="1" applyBorder="1" applyAlignment="1">
      <alignment vertical="top"/>
    </xf>
    <xf numFmtId="0" fontId="25" fillId="7" borderId="5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vertical="top"/>
    </xf>
    <xf numFmtId="0" fontId="14" fillId="0" borderId="5" xfId="0" applyFont="1" applyBorder="1" applyAlignment="1">
      <alignment vertical="top"/>
    </xf>
    <xf numFmtId="0" fontId="34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vertical="top" wrapText="1"/>
    </xf>
    <xf numFmtId="0" fontId="34" fillId="0" borderId="5" xfId="2" applyFont="1" applyFill="1" applyBorder="1" applyAlignment="1">
      <alignment horizontal="left" vertical="top"/>
    </xf>
    <xf numFmtId="0" fontId="25" fillId="0" borderId="7" xfId="0" applyFont="1" applyFill="1" applyBorder="1"/>
    <xf numFmtId="0" fontId="25" fillId="0" borderId="5" xfId="2" quotePrefix="1" applyFont="1" applyFill="1" applyBorder="1" applyAlignment="1">
      <alignment horizontal="left" vertical="top"/>
    </xf>
    <xf numFmtId="0" fontId="14" fillId="8" borderId="7" xfId="0" applyFont="1" applyFill="1" applyBorder="1" applyAlignment="1">
      <alignment wrapText="1"/>
    </xf>
    <xf numFmtId="0" fontId="36" fillId="8" borderId="5" xfId="0" applyFont="1" applyFill="1" applyBorder="1" applyAlignment="1">
      <alignment vertical="center" wrapText="1"/>
    </xf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25" fillId="9" borderId="12" xfId="0" applyFont="1" applyFill="1" applyBorder="1"/>
    <xf numFmtId="0" fontId="25" fillId="9" borderId="12" xfId="0" applyFont="1" applyFill="1" applyBorder="1" applyAlignment="1">
      <alignment horizontal="center"/>
    </xf>
    <xf numFmtId="0" fontId="25" fillId="0" borderId="8" xfId="0" applyFont="1" applyFill="1" applyBorder="1"/>
    <xf numFmtId="0" fontId="25" fillId="0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 vertical="top"/>
    </xf>
    <xf numFmtId="0" fontId="14" fillId="8" borderId="5" xfId="0" applyFont="1" applyFill="1" applyBorder="1" applyAlignment="1">
      <alignment vertical="top"/>
    </xf>
    <xf numFmtId="0" fontId="29" fillId="0" borderId="8" xfId="1" applyFont="1" applyFill="1" applyBorder="1"/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29" fillId="0" borderId="8" xfId="1" applyFont="1" applyFill="1" applyBorder="1" applyAlignment="1">
      <alignment horizontal="left"/>
    </xf>
    <xf numFmtId="0" fontId="25" fillId="0" borderId="8" xfId="1" applyFont="1" applyFill="1" applyBorder="1" applyAlignment="1">
      <alignment horizontal="center"/>
    </xf>
    <xf numFmtId="0" fontId="29" fillId="0" borderId="12" xfId="1" applyFont="1" applyFill="1" applyBorder="1"/>
    <xf numFmtId="0" fontId="29" fillId="0" borderId="12" xfId="1" applyFont="1" applyFill="1" applyBorder="1" applyAlignment="1">
      <alignment horizontal="left"/>
    </xf>
    <xf numFmtId="0" fontId="43" fillId="0" borderId="12" xfId="1" quotePrefix="1" applyFont="1" applyFill="1" applyBorder="1" applyAlignment="1">
      <alignment horizontal="center"/>
    </xf>
    <xf numFmtId="0" fontId="43" fillId="0" borderId="12" xfId="1" applyFont="1" applyFill="1" applyBorder="1" applyAlignment="1">
      <alignment horizontal="center"/>
    </xf>
    <xf numFmtId="0" fontId="25" fillId="0" borderId="12" xfId="1" applyFont="1" applyFill="1" applyBorder="1" applyAlignment="1">
      <alignment horizontal="center"/>
    </xf>
    <xf numFmtId="0" fontId="25" fillId="0" borderId="12" xfId="0" applyFont="1" applyFill="1" applyBorder="1"/>
    <xf numFmtId="0" fontId="25" fillId="0" borderId="12" xfId="0" applyFont="1" applyFill="1" applyBorder="1" applyAlignment="1">
      <alignment horizontal="center"/>
    </xf>
    <xf numFmtId="0" fontId="25" fillId="0" borderId="8" xfId="0" applyFont="1" applyFill="1" applyBorder="1" applyAlignment="1">
      <alignment wrapText="1"/>
    </xf>
    <xf numFmtId="0" fontId="14" fillId="8" borderId="7" xfId="0" applyFont="1" applyFill="1" applyBorder="1" applyAlignment="1"/>
    <xf numFmtId="0" fontId="25" fillId="0" borderId="3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center"/>
    </xf>
    <xf numFmtId="0" fontId="23" fillId="0" borderId="0" xfId="2" applyFont="1" applyAlignment="1">
      <alignment horizontal="right" wrapText="1"/>
    </xf>
    <xf numFmtId="0" fontId="30" fillId="0" borderId="0" xfId="0" applyFont="1" applyAlignment="1"/>
    <xf numFmtId="0" fontId="23" fillId="0" borderId="15" xfId="2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164" fontId="33" fillId="0" borderId="15" xfId="2" applyNumberFormat="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tabSelected="1" zoomScaleNormal="100" zoomScaleSheetLayoutView="70" workbookViewId="0">
      <selection activeCell="E70" sqref="E70"/>
    </sheetView>
  </sheetViews>
  <sheetFormatPr defaultRowHeight="12" x14ac:dyDescent="0.2"/>
  <cols>
    <col min="1" max="1" width="13.7109375" style="3" customWidth="1"/>
    <col min="2" max="2" width="30.5703125" style="3" customWidth="1"/>
    <col min="3" max="3" width="40.42578125" style="3" bestFit="1" customWidth="1"/>
    <col min="4" max="6" width="4.7109375" style="1" customWidth="1"/>
    <col min="7" max="7" width="2.140625" style="1" customWidth="1"/>
    <col min="8" max="8" width="12.42578125" style="3" customWidth="1"/>
    <col min="9" max="9" width="31" style="3" customWidth="1"/>
    <col min="10" max="10" width="46.7109375" style="3" bestFit="1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s="52" customFormat="1" ht="15.75" x14ac:dyDescent="0.25">
      <c r="A1" s="204" t="s">
        <v>207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51"/>
    </row>
    <row r="2" spans="1:15" s="54" customFormat="1" ht="18" customHeight="1" thickBot="1" x14ac:dyDescent="0.3">
      <c r="A2" s="46" t="s">
        <v>0</v>
      </c>
      <c r="B2" s="55"/>
      <c r="C2" s="55"/>
      <c r="D2" s="205" t="s">
        <v>168</v>
      </c>
      <c r="E2" s="206"/>
      <c r="F2" s="206"/>
      <c r="G2" s="206"/>
      <c r="H2" s="56"/>
      <c r="I2" s="57"/>
      <c r="J2" s="58" t="s">
        <v>169</v>
      </c>
      <c r="K2" s="207"/>
      <c r="L2" s="208"/>
      <c r="M2" s="208"/>
      <c r="N2" s="53"/>
    </row>
    <row r="3" spans="1:15" s="54" customFormat="1" ht="18" customHeight="1" thickBot="1" x14ac:dyDescent="0.3">
      <c r="A3" s="46" t="s">
        <v>1</v>
      </c>
      <c r="B3" s="55"/>
      <c r="C3" s="55"/>
      <c r="D3" s="209" t="s">
        <v>170</v>
      </c>
      <c r="E3" s="210"/>
      <c r="F3" s="210"/>
      <c r="G3" s="210"/>
      <c r="H3" s="59">
        <v>2</v>
      </c>
      <c r="I3" s="60"/>
      <c r="J3" s="58" t="s">
        <v>171</v>
      </c>
      <c r="K3" s="211">
        <f ca="1">NOW()</f>
        <v>41806.704240624997</v>
      </c>
      <c r="L3" s="211"/>
      <c r="M3" s="211"/>
      <c r="N3" s="53"/>
    </row>
    <row r="4" spans="1:15" s="140" customFormat="1" ht="11.25" customHeight="1" x14ac:dyDescent="0.2">
      <c r="A4" s="139" t="s">
        <v>211</v>
      </c>
      <c r="D4" s="141"/>
      <c r="E4" s="142"/>
      <c r="F4" s="141"/>
      <c r="K4" s="141"/>
      <c r="L4" s="141"/>
      <c r="M4" s="141"/>
      <c r="N4" s="141"/>
      <c r="O4" s="143"/>
    </row>
    <row r="5" spans="1:15" s="26" customFormat="1" ht="18" customHeight="1" x14ac:dyDescent="0.2">
      <c r="A5" s="101" t="s">
        <v>33</v>
      </c>
      <c r="B5" s="102"/>
      <c r="C5" s="103"/>
      <c r="D5" s="104"/>
      <c r="E5" s="104"/>
      <c r="F5" s="105"/>
      <c r="G5" s="105"/>
      <c r="H5" s="101" t="s">
        <v>54</v>
      </c>
      <c r="I5" s="102"/>
      <c r="J5" s="102"/>
      <c r="K5" s="104"/>
      <c r="L5" s="104"/>
      <c r="M5" s="105"/>
      <c r="N5" s="105"/>
      <c r="O5" s="25"/>
    </row>
    <row r="6" spans="1:15" s="26" customFormat="1" ht="18" customHeight="1" x14ac:dyDescent="0.2">
      <c r="A6" s="102" t="s">
        <v>5</v>
      </c>
      <c r="B6" s="102" t="s">
        <v>34</v>
      </c>
      <c r="C6" s="102"/>
      <c r="D6" s="113">
        <f>SUM(D7:D8)</f>
        <v>6</v>
      </c>
      <c r="E6" s="106" t="s">
        <v>15</v>
      </c>
      <c r="F6" s="107" t="s">
        <v>172</v>
      </c>
      <c r="G6" s="105"/>
      <c r="H6" s="101" t="s">
        <v>39</v>
      </c>
      <c r="I6" s="101"/>
      <c r="J6" s="108"/>
      <c r="K6" s="104">
        <f>SUM(K7:K13)</f>
        <v>21</v>
      </c>
      <c r="L6" s="107" t="s">
        <v>15</v>
      </c>
      <c r="M6" s="107" t="s">
        <v>172</v>
      </c>
      <c r="N6" s="105"/>
      <c r="O6" s="25"/>
    </row>
    <row r="7" spans="1:15" s="26" customFormat="1" ht="18" customHeight="1" x14ac:dyDescent="0.2">
      <c r="A7" s="109" t="str">
        <f>IF(ISBLANK(H51)=TRUE,"",H51)</f>
        <v>ENGL 101</v>
      </c>
      <c r="B7" s="109" t="str">
        <f t="shared" ref="B7:F7" si="0">IF(ISBLANK(I51)=TRUE,"",I51)</f>
        <v>Composition I (SGR 1)</v>
      </c>
      <c r="C7" s="109" t="str">
        <f t="shared" si="0"/>
        <v/>
      </c>
      <c r="D7" s="131">
        <f t="shared" si="0"/>
        <v>3</v>
      </c>
      <c r="E7" s="131" t="str">
        <f t="shared" si="0"/>
        <v/>
      </c>
      <c r="F7" s="131" t="str">
        <f t="shared" si="0"/>
        <v/>
      </c>
      <c r="G7" s="105"/>
      <c r="H7" s="110" t="str">
        <f>IF(ISBLANK(A52)=TRUE,"",A52)</f>
        <v>RANG 105/105L</v>
      </c>
      <c r="I7" s="110" t="str">
        <f t="shared" ref="I7:M7" si="1">IF(ISBLANK(B52)=TRUE,"",B52)</f>
        <v>Intro to Range Mgt and Lab</v>
      </c>
      <c r="J7" s="110" t="str">
        <f t="shared" si="1"/>
        <v/>
      </c>
      <c r="K7" s="111">
        <f t="shared" si="1"/>
        <v>3</v>
      </c>
      <c r="L7" s="110" t="str">
        <f t="shared" si="1"/>
        <v/>
      </c>
      <c r="M7" s="110" t="str">
        <f t="shared" si="1"/>
        <v/>
      </c>
      <c r="N7" s="105"/>
      <c r="O7" s="25"/>
    </row>
    <row r="8" spans="1:15" s="26" customFormat="1" ht="18" customHeight="1" x14ac:dyDescent="0.2">
      <c r="A8" s="109" t="str">
        <f>IF(ISBLANK(A62)=TRUE,"",A62)</f>
        <v>ENGL 201</v>
      </c>
      <c r="B8" s="109" t="str">
        <f t="shared" ref="B8:F8" si="2">IF(ISBLANK(B62)=TRUE,"",B62)</f>
        <v>Composition II (SGR 1)</v>
      </c>
      <c r="C8" s="109" t="str">
        <f t="shared" si="2"/>
        <v>ENGL 101</v>
      </c>
      <c r="D8" s="131">
        <f t="shared" si="2"/>
        <v>3</v>
      </c>
      <c r="E8" s="131" t="str">
        <f t="shared" si="2"/>
        <v/>
      </c>
      <c r="F8" s="131" t="str">
        <f t="shared" si="2"/>
        <v/>
      </c>
      <c r="G8" s="105"/>
      <c r="H8" s="110" t="str">
        <f>IF(ISBLANK(A64)=TRUE,"",A64)</f>
        <v>RANG 210/210L</v>
      </c>
      <c r="I8" s="110" t="str">
        <f t="shared" ref="I8:M8" si="3">IF(ISBLANK(B64)=TRUE,"",B64)</f>
        <v>Range Plant Idenification &amp; Lab</v>
      </c>
      <c r="J8" s="110" t="str">
        <f t="shared" si="3"/>
        <v>Fall only</v>
      </c>
      <c r="K8" s="111">
        <f t="shared" si="3"/>
        <v>2</v>
      </c>
      <c r="L8" s="110" t="str">
        <f t="shared" si="3"/>
        <v/>
      </c>
      <c r="M8" s="110" t="str">
        <f t="shared" si="3"/>
        <v/>
      </c>
      <c r="N8" s="105"/>
      <c r="O8" s="25"/>
    </row>
    <row r="9" spans="1:15" s="26" customFormat="1" ht="18" customHeight="1" x14ac:dyDescent="0.2">
      <c r="A9" s="103"/>
      <c r="B9" s="103"/>
      <c r="C9" s="108"/>
      <c r="D9" s="105"/>
      <c r="E9" s="105"/>
      <c r="F9" s="105"/>
      <c r="G9" s="105"/>
      <c r="H9" s="110" t="str">
        <f>IF(ISBLANK(H60)=TRUE,"",H60)</f>
        <v>RANG 215</v>
      </c>
      <c r="I9" s="110" t="str">
        <f t="shared" ref="I9:L9" si="4">IF(ISBLANK(I60)=TRUE,"",I60)</f>
        <v>Intro to Integrated Ranch Management</v>
      </c>
      <c r="J9" s="110" t="str">
        <f t="shared" si="4"/>
        <v>Spring only</v>
      </c>
      <c r="K9" s="111">
        <f t="shared" si="4"/>
        <v>3</v>
      </c>
      <c r="L9" s="110" t="str">
        <f t="shared" si="4"/>
        <v/>
      </c>
      <c r="M9" s="110" t="str">
        <f t="shared" ref="M9" si="5">IF(ISBLANK(M60)=TRUE,"",M60)</f>
        <v/>
      </c>
      <c r="N9" s="105"/>
      <c r="O9" s="25"/>
    </row>
    <row r="10" spans="1:15" s="26" customFormat="1" ht="18" customHeight="1" x14ac:dyDescent="0.2">
      <c r="A10" s="102" t="s">
        <v>8</v>
      </c>
      <c r="B10" s="102" t="s">
        <v>35</v>
      </c>
      <c r="C10" s="112"/>
      <c r="D10" s="113">
        <f>D11</f>
        <v>3</v>
      </c>
      <c r="E10" s="114"/>
      <c r="F10" s="105"/>
      <c r="G10" s="105"/>
      <c r="H10" s="110" t="str">
        <f>IF(ISBLANK(H63)=TRUE,"",H63)</f>
        <v>RANG 321</v>
      </c>
      <c r="I10" s="110" t="str">
        <f t="shared" ref="I10:L10" si="6">IF(ISBLANK(I63)=TRUE,"",I63)</f>
        <v xml:space="preserve">Wildland Ecosystems </v>
      </c>
      <c r="J10" s="110" t="str">
        <f t="shared" si="6"/>
        <v>Spring Even only</v>
      </c>
      <c r="K10" s="111">
        <f t="shared" si="6"/>
        <v>3</v>
      </c>
      <c r="L10" s="110" t="str">
        <f t="shared" si="6"/>
        <v/>
      </c>
      <c r="M10" s="110" t="str">
        <f t="shared" ref="M10" si="7">IF(ISBLANK(M63)=TRUE,"",M63)</f>
        <v/>
      </c>
      <c r="N10" s="105"/>
      <c r="O10" s="25"/>
    </row>
    <row r="11" spans="1:15" s="26" customFormat="1" ht="18" customHeight="1" x14ac:dyDescent="0.2">
      <c r="A11" s="109" t="str">
        <f>IF(ISBLANK(A53)=TRUE,"",A53)</f>
        <v>SPCM 101</v>
      </c>
      <c r="B11" s="109" t="str">
        <f t="shared" ref="B11:F11" si="8">IF(ISBLANK(B53)=TRUE,"",B53)</f>
        <v>Fundamentals of Speech (SGR 2)</v>
      </c>
      <c r="C11" s="109" t="str">
        <f t="shared" si="8"/>
        <v/>
      </c>
      <c r="D11" s="131">
        <f t="shared" si="8"/>
        <v>3</v>
      </c>
      <c r="E11" s="131" t="str">
        <f t="shared" si="8"/>
        <v/>
      </c>
      <c r="F11" s="131" t="str">
        <f t="shared" si="8"/>
        <v/>
      </c>
      <c r="G11" s="115"/>
      <c r="H11" s="110" t="str">
        <f>IF(ISBLANK(A67)=TRUE,"",A67)</f>
        <v>RANG 415/415L</v>
      </c>
      <c r="I11" s="110" t="str">
        <f t="shared" ref="I11:M11" si="9">IF(ISBLANK(B67)=TRUE,"",B67)</f>
        <v>Range Improvements and Grazing Mgt &amp; Lab</v>
      </c>
      <c r="J11" s="110" t="str">
        <f t="shared" si="9"/>
        <v>Fall only</v>
      </c>
      <c r="K11" s="111">
        <f t="shared" si="9"/>
        <v>4</v>
      </c>
      <c r="L11" s="110" t="str">
        <f t="shared" si="9"/>
        <v/>
      </c>
      <c r="M11" s="110" t="str">
        <f t="shared" si="9"/>
        <v/>
      </c>
      <c r="N11" s="105"/>
      <c r="O11" s="25"/>
    </row>
    <row r="12" spans="1:15" s="26" customFormat="1" ht="18" customHeight="1" x14ac:dyDescent="0.2">
      <c r="A12" s="103"/>
      <c r="B12" s="103"/>
      <c r="C12" s="108"/>
      <c r="D12" s="105"/>
      <c r="E12" s="105"/>
      <c r="F12" s="105"/>
      <c r="G12" s="105"/>
      <c r="H12" s="110" t="str">
        <f>IF(ISBLANK(A75)=TRUE,"",A75)</f>
        <v>RANG 421</v>
      </c>
      <c r="I12" s="110" t="str">
        <f t="shared" ref="I12:M12" si="10">IF(ISBLANK(B75)=TRUE,"",B75)</f>
        <v>Grassland Fire Ecology</v>
      </c>
      <c r="J12" s="110" t="str">
        <f t="shared" si="10"/>
        <v>Fall Odd only</v>
      </c>
      <c r="K12" s="111">
        <f t="shared" si="10"/>
        <v>3</v>
      </c>
      <c r="L12" s="110" t="str">
        <f t="shared" si="10"/>
        <v/>
      </c>
      <c r="M12" s="110" t="str">
        <f t="shared" si="10"/>
        <v/>
      </c>
      <c r="N12" s="105"/>
      <c r="O12" s="25"/>
    </row>
    <row r="13" spans="1:15" s="26" customFormat="1" ht="18" customHeight="1" x14ac:dyDescent="0.2">
      <c r="A13" s="102" t="s">
        <v>9</v>
      </c>
      <c r="B13" s="102" t="s">
        <v>36</v>
      </c>
      <c r="C13" s="112"/>
      <c r="D13" s="113">
        <f>SUM(D14:D15)</f>
        <v>6</v>
      </c>
      <c r="E13" s="114"/>
      <c r="F13" s="105"/>
      <c r="G13" s="105"/>
      <c r="H13" s="110" t="str">
        <f>IF(ISBLANK(H71)=TRUE,"",H71)</f>
        <v>RANG 425/425L</v>
      </c>
      <c r="I13" s="110" t="str">
        <f t="shared" ref="I13:L13" si="11">IF(ISBLANK(I71)=TRUE,"",I71)</f>
        <v>Rangeland Analysis &amp; Monitoring  &amp; Lab</v>
      </c>
      <c r="J13" s="110" t="str">
        <f t="shared" si="11"/>
        <v>P STAT 281 or consent, ODD SUMMER ONLY</v>
      </c>
      <c r="K13" s="111">
        <f t="shared" si="11"/>
        <v>3</v>
      </c>
      <c r="L13" s="110" t="str">
        <f t="shared" si="11"/>
        <v/>
      </c>
      <c r="M13" s="110" t="str">
        <f t="shared" ref="M13" si="12">IF(ISBLANK(M71)=TRUE,"",M71)</f>
        <v/>
      </c>
      <c r="N13" s="105"/>
      <c r="O13" s="25"/>
    </row>
    <row r="14" spans="1:15" s="26" customFormat="1" ht="18" customHeight="1" x14ac:dyDescent="0.2">
      <c r="A14" s="109" t="str">
        <f>IF(ISBLANK(H53)=TRUE,"",H53)</f>
        <v>ECON 201</v>
      </c>
      <c r="B14" s="109" t="str">
        <f t="shared" ref="B14:F14" si="13">IF(ISBLANK(I53)=TRUE,"",I53)</f>
        <v>Microeconomics (SGR 3)</v>
      </c>
      <c r="C14" s="109" t="str">
        <f t="shared" si="13"/>
        <v/>
      </c>
      <c r="D14" s="131">
        <f t="shared" si="13"/>
        <v>3</v>
      </c>
      <c r="E14" s="131" t="str">
        <f t="shared" si="13"/>
        <v/>
      </c>
      <c r="F14" s="131" t="str">
        <f t="shared" si="13"/>
        <v/>
      </c>
      <c r="G14" s="105"/>
      <c r="H14" s="197"/>
      <c r="I14" s="197"/>
      <c r="J14" s="197"/>
      <c r="K14" s="198"/>
      <c r="L14" s="198"/>
      <c r="M14" s="198"/>
      <c r="N14" s="105"/>
      <c r="O14" s="25"/>
    </row>
    <row r="15" spans="1:15" s="26" customFormat="1" ht="22.5" customHeight="1" x14ac:dyDescent="0.2">
      <c r="A15" s="109" t="str">
        <f>IF(ISBLANK(A61)=TRUE,"",A61)</f>
        <v>SOC 240</v>
      </c>
      <c r="B15" s="109" t="str">
        <f t="shared" ref="B15:F15" si="14">IF(ISBLANK(B61)=TRUE,"",B61)</f>
        <v>Sociology of Rural America (SGR 3 + G)</v>
      </c>
      <c r="C15" s="134" t="str">
        <f t="shared" si="14"/>
        <v>SOC 240 recommended as it meets SGR 3 and globalization (SOC 100, 150 or ANTH 210 also accepted for SGR 3)</v>
      </c>
      <c r="D15" s="131">
        <f t="shared" si="14"/>
        <v>3</v>
      </c>
      <c r="E15" s="131" t="str">
        <f t="shared" si="14"/>
        <v/>
      </c>
      <c r="F15" s="131" t="str">
        <f t="shared" si="14"/>
        <v/>
      </c>
      <c r="G15" s="105"/>
      <c r="H15" s="101" t="s">
        <v>195</v>
      </c>
      <c r="I15" s="199"/>
      <c r="J15" s="182"/>
      <c r="K15" s="114">
        <f>SUM(K16:K28)</f>
        <v>38</v>
      </c>
      <c r="L15" s="183"/>
      <c r="M15" s="183"/>
      <c r="N15" s="105"/>
      <c r="O15" s="25"/>
    </row>
    <row r="16" spans="1:15" s="26" customFormat="1" ht="22.5" customHeight="1" x14ac:dyDescent="0.2">
      <c r="A16" s="103"/>
      <c r="B16" s="103"/>
      <c r="C16" s="108"/>
      <c r="D16" s="105"/>
      <c r="E16" s="105"/>
      <c r="F16" s="105"/>
      <c r="G16" s="105"/>
      <c r="H16" s="200" t="str">
        <f>IF(ISBLANK(H75)=TRUE,"",H75)</f>
        <v>ABS 475/475L</v>
      </c>
      <c r="I16" s="176" t="str">
        <f t="shared" ref="I16:M16" si="15">IF(ISBLANK(I75)=TRUE,"",I75)</f>
        <v xml:space="preserve">Integrated Natural Resource Management(AW) </v>
      </c>
      <c r="J16" s="200" t="str">
        <f t="shared" si="15"/>
        <v>Senior Standing and consent, AW (Spring only)</v>
      </c>
      <c r="K16" s="184">
        <f t="shared" si="15"/>
        <v>3</v>
      </c>
      <c r="L16" s="200" t="str">
        <f t="shared" si="15"/>
        <v/>
      </c>
      <c r="M16" s="200" t="str">
        <f t="shared" si="15"/>
        <v/>
      </c>
      <c r="N16" s="105"/>
      <c r="O16" s="25"/>
    </row>
    <row r="17" spans="1:15" s="26" customFormat="1" ht="22.5" customHeight="1" x14ac:dyDescent="0.2">
      <c r="A17" s="102" t="s">
        <v>10</v>
      </c>
      <c r="B17" s="102" t="s">
        <v>37</v>
      </c>
      <c r="C17" s="112"/>
      <c r="D17" s="113">
        <f>SUM(D18:D19)</f>
        <v>6</v>
      </c>
      <c r="E17" s="114"/>
      <c r="F17" s="105"/>
      <c r="G17" s="105"/>
      <c r="H17" s="158" t="str">
        <f>IF(ISBLANK(H76)=TRUE,"",H76)</f>
        <v>or  RANG 485</v>
      </c>
      <c r="I17" s="177" t="str">
        <f t="shared" ref="I17:M17" si="16">IF(ISBLANK(I76)=TRUE,"",I76)</f>
        <v>Advance Integrated Range Management</v>
      </c>
      <c r="J17" s="158" t="str">
        <f t="shared" si="16"/>
        <v>sequence unknown</v>
      </c>
      <c r="K17" s="159" t="str">
        <f t="shared" si="16"/>
        <v/>
      </c>
      <c r="L17" s="158" t="str">
        <f t="shared" si="16"/>
        <v/>
      </c>
      <c r="M17" s="158" t="str">
        <f t="shared" si="16"/>
        <v/>
      </c>
      <c r="N17" s="105"/>
      <c r="O17" s="25"/>
    </row>
    <row r="18" spans="1:15" s="26" customFormat="1" ht="23.25" customHeight="1" x14ac:dyDescent="0.2">
      <c r="A18" s="109" t="str">
        <f>IF(ISBLANK(H56)=TRUE,"",H56)</f>
        <v>SGR #4</v>
      </c>
      <c r="B18" s="109" t="str">
        <f t="shared" ref="B18:F18" si="17">IF(ISBLANK(I56)=TRUE,"",I56)</f>
        <v>Humanities/Arts Diversity (SGR 4)</v>
      </c>
      <c r="C18" s="109" t="str">
        <f t="shared" si="17"/>
        <v/>
      </c>
      <c r="D18" s="131">
        <f t="shared" si="17"/>
        <v>3</v>
      </c>
      <c r="E18" s="131" t="str">
        <f t="shared" si="17"/>
        <v/>
      </c>
      <c r="F18" s="131" t="str">
        <f t="shared" si="17"/>
        <v/>
      </c>
      <c r="G18" s="105"/>
      <c r="H18" s="135" t="str">
        <f>IF(ISBLANK(H61)=TRUE,"",H61)</f>
        <v>AGEC 271/271L</v>
      </c>
      <c r="I18" s="135" t="str">
        <f t="shared" ref="I18:M18" si="18">IF(ISBLANK(I61)=TRUE,"",I61)</f>
        <v>Farm and Ranch Management &amp; Lab</v>
      </c>
      <c r="J18" s="135" t="str">
        <f t="shared" si="18"/>
        <v>Math 102 or higher</v>
      </c>
      <c r="K18" s="136">
        <f t="shared" si="18"/>
        <v>4</v>
      </c>
      <c r="L18" s="135" t="str">
        <f t="shared" si="18"/>
        <v/>
      </c>
      <c r="M18" s="135" t="str">
        <f t="shared" si="18"/>
        <v/>
      </c>
      <c r="N18" s="105"/>
      <c r="O18" s="25"/>
    </row>
    <row r="19" spans="1:15" s="26" customFormat="1" ht="24" customHeight="1" x14ac:dyDescent="0.2">
      <c r="A19" s="109" t="str">
        <f>IF(ISBLANK(A63)=TRUE,"",A63)</f>
        <v>SGR #4</v>
      </c>
      <c r="B19" s="109" t="str">
        <f t="shared" ref="B19:F19" si="19">IF(ISBLANK(B63)=TRUE,"",B63)</f>
        <v>Humanities/Arts Diversity (SGR 4)</v>
      </c>
      <c r="C19" s="109" t="str">
        <f t="shared" si="19"/>
        <v/>
      </c>
      <c r="D19" s="131">
        <f t="shared" si="19"/>
        <v>3</v>
      </c>
      <c r="E19" s="131" t="str">
        <f t="shared" si="19"/>
        <v/>
      </c>
      <c r="F19" s="131" t="str">
        <f t="shared" si="19"/>
        <v/>
      </c>
      <c r="G19" s="105"/>
      <c r="H19" s="135" t="str">
        <f>IF(ISBLANK(H52)=TRUE,"",H52)</f>
        <v>AS 101/101L</v>
      </c>
      <c r="I19" s="135" t="str">
        <f t="shared" ref="I19:M19" si="20">IF(ISBLANK(I52)=TRUE,"",I52)</f>
        <v>Intro to Animal Science &amp; Lab</v>
      </c>
      <c r="J19" s="135" t="str">
        <f t="shared" si="20"/>
        <v/>
      </c>
      <c r="K19" s="136">
        <f t="shared" si="20"/>
        <v>3</v>
      </c>
      <c r="L19" s="135" t="str">
        <f t="shared" si="20"/>
        <v/>
      </c>
      <c r="M19" s="135" t="str">
        <f t="shared" si="20"/>
        <v/>
      </c>
      <c r="N19" s="105"/>
      <c r="O19" s="25"/>
    </row>
    <row r="20" spans="1:15" s="26" customFormat="1" ht="18" customHeight="1" x14ac:dyDescent="0.2">
      <c r="A20" s="103"/>
      <c r="B20" s="103"/>
      <c r="C20" s="108"/>
      <c r="D20" s="105"/>
      <c r="E20" s="105"/>
      <c r="F20" s="105"/>
      <c r="G20" s="105"/>
      <c r="H20" s="135" t="str">
        <f>IF(ISBLANK(A68)=TRUE,"",A68)</f>
        <v>AS 233/233L</v>
      </c>
      <c r="I20" s="135" t="str">
        <f t="shared" ref="I20:M20" si="21">IF(ISBLANK(B68)=TRUE,"",B68)</f>
        <v>Applied Animal Nutrition &amp; Lab</v>
      </c>
      <c r="J20" s="135" t="str">
        <f t="shared" si="21"/>
        <v>AS 101/L or DS 130</v>
      </c>
      <c r="K20" s="136">
        <f t="shared" si="21"/>
        <v>4</v>
      </c>
      <c r="L20" s="135" t="str">
        <f t="shared" si="21"/>
        <v/>
      </c>
      <c r="M20" s="135" t="str">
        <f t="shared" si="21"/>
        <v/>
      </c>
      <c r="N20" s="105"/>
      <c r="O20" s="25"/>
    </row>
    <row r="21" spans="1:15" s="26" customFormat="1" ht="18" customHeight="1" x14ac:dyDescent="0.2">
      <c r="A21" s="102" t="s">
        <v>11</v>
      </c>
      <c r="B21" s="102" t="s">
        <v>38</v>
      </c>
      <c r="C21" s="112"/>
      <c r="D21" s="113">
        <f>D22</f>
        <v>3</v>
      </c>
      <c r="E21" s="114"/>
      <c r="F21" s="105"/>
      <c r="G21" s="105"/>
      <c r="H21" s="200" t="str">
        <f>IF(ISBLANK(A77)=TRUE,"",A77)</f>
        <v>AS 477/477L</v>
      </c>
      <c r="I21" s="200" t="str">
        <f t="shared" ref="I21:M21" si="22">IF(ISBLANK(B77)=TRUE,"",B77)</f>
        <v>Sheep and Wool Production &amp; Lab</v>
      </c>
      <c r="J21" s="200" t="str">
        <f t="shared" si="22"/>
        <v>Fall only</v>
      </c>
      <c r="K21" s="184">
        <f t="shared" si="22"/>
        <v>3</v>
      </c>
      <c r="L21" s="200" t="str">
        <f t="shared" si="22"/>
        <v/>
      </c>
      <c r="M21" s="200" t="str">
        <f t="shared" si="22"/>
        <v/>
      </c>
      <c r="N21" s="105"/>
      <c r="O21" s="25"/>
    </row>
    <row r="22" spans="1:15" s="26" customFormat="1" ht="18" customHeight="1" x14ac:dyDescent="0.2">
      <c r="A22" s="109" t="str">
        <f>IF(ISBLANK(A55)=TRUE,"",A55)</f>
        <v>SGR #5</v>
      </c>
      <c r="B22" s="109" t="str">
        <f t="shared" ref="B22:F22" si="23">IF(ISBLANK(B55)=TRUE,"",B55)</f>
        <v>Mathematics (SGR 5)</v>
      </c>
      <c r="C22" s="109" t="str">
        <f t="shared" si="23"/>
        <v>Math 102 or higher</v>
      </c>
      <c r="D22" s="131">
        <f t="shared" si="23"/>
        <v>3</v>
      </c>
      <c r="E22" s="131" t="str">
        <f t="shared" si="23"/>
        <v/>
      </c>
      <c r="F22" s="131" t="str">
        <f t="shared" si="23"/>
        <v/>
      </c>
      <c r="G22" s="105"/>
      <c r="H22" s="158" t="str">
        <f>IF(ISBLANK(A78)=TRUE,"",A78)</f>
        <v>or AS 474/474L</v>
      </c>
      <c r="I22" s="158" t="str">
        <f t="shared" ref="I22:M22" si="24">IF(ISBLANK(B78)=TRUE,"",B78)</f>
        <v>Cow/Calf Management &amp; Lab</v>
      </c>
      <c r="J22" s="158" t="str">
        <f t="shared" si="24"/>
        <v>AS 101/L, AS 233/L, Fall or Spring</v>
      </c>
      <c r="K22" s="185" t="str">
        <f t="shared" si="24"/>
        <v/>
      </c>
      <c r="L22" s="186" t="str">
        <f t="shared" si="24"/>
        <v/>
      </c>
      <c r="M22" s="186" t="str">
        <f t="shared" si="24"/>
        <v/>
      </c>
      <c r="N22" s="105"/>
      <c r="O22" s="25"/>
    </row>
    <row r="23" spans="1:15" s="26" customFormat="1" ht="18" customHeight="1" x14ac:dyDescent="0.2">
      <c r="A23" s="103"/>
      <c r="B23" s="103"/>
      <c r="C23" s="108"/>
      <c r="D23" s="105"/>
      <c r="E23" s="105"/>
      <c r="F23" s="105"/>
      <c r="G23" s="105"/>
      <c r="H23" s="135" t="str">
        <f>IF(ISBLANK(A54)=TRUE,"",A54)</f>
        <v>BIOL 151/151L</v>
      </c>
      <c r="I23" s="135" t="str">
        <f t="shared" ref="I23:M23" si="25">IF(ISBLANK(B54)=TRUE,"",B54)</f>
        <v xml:space="preserve">General Biology I &amp; Lab </v>
      </c>
      <c r="J23" s="135" t="str">
        <f t="shared" si="25"/>
        <v/>
      </c>
      <c r="K23" s="136">
        <f t="shared" si="25"/>
        <v>4</v>
      </c>
      <c r="L23" s="135" t="str">
        <f t="shared" si="25"/>
        <v/>
      </c>
      <c r="M23" s="135" t="str">
        <f t="shared" si="25"/>
        <v/>
      </c>
      <c r="N23" s="105"/>
      <c r="O23" s="25"/>
    </row>
    <row r="24" spans="1:15" s="26" customFormat="1" ht="18" customHeight="1" x14ac:dyDescent="0.2">
      <c r="A24" s="102" t="s">
        <v>12</v>
      </c>
      <c r="B24" s="102" t="s">
        <v>40</v>
      </c>
      <c r="C24" s="112"/>
      <c r="D24" s="113">
        <f>SUM(D25:D28)</f>
        <v>8</v>
      </c>
      <c r="E24" s="114"/>
      <c r="F24" s="105"/>
      <c r="G24" s="105"/>
      <c r="H24" s="135" t="str">
        <f>IF(ISBLANK(H68)=TRUE,"",H68)</f>
        <v>BOT 301/301L</v>
      </c>
      <c r="I24" s="135" t="str">
        <f t="shared" ref="I24:M24" si="26">IF(ISBLANK(I68)=TRUE,"",I68)</f>
        <v>Plant Systematics</v>
      </c>
      <c r="J24" s="135" t="str">
        <f t="shared" si="26"/>
        <v>Spring only</v>
      </c>
      <c r="K24" s="136">
        <f t="shared" si="26"/>
        <v>4</v>
      </c>
      <c r="L24" s="135" t="str">
        <f t="shared" si="26"/>
        <v/>
      </c>
      <c r="M24" s="135" t="str">
        <f t="shared" si="26"/>
        <v/>
      </c>
      <c r="N24" s="105"/>
      <c r="O24" s="25"/>
    </row>
    <row r="25" spans="1:15" s="26" customFormat="1" ht="18" customHeight="1" x14ac:dyDescent="0.2">
      <c r="A25" s="148" t="str">
        <f>IF(ISBLANK(H54)=TRUE,"",H54)</f>
        <v>BIOL 153/153L</v>
      </c>
      <c r="B25" s="148" t="str">
        <f t="shared" ref="B25:F25" si="27">IF(ISBLANK(I54)=TRUE,"",I54)</f>
        <v>General Biology I &amp; Lab (SGR #6)</v>
      </c>
      <c r="C25" s="148" t="str">
        <f t="shared" si="27"/>
        <v>BIOL 151/L</v>
      </c>
      <c r="D25" s="149">
        <f t="shared" si="27"/>
        <v>4</v>
      </c>
      <c r="E25" s="149" t="str">
        <f t="shared" si="27"/>
        <v/>
      </c>
      <c r="F25" s="149" t="str">
        <f t="shared" si="27"/>
        <v/>
      </c>
      <c r="G25" s="105"/>
      <c r="H25" s="135" t="str">
        <f>IF(ISBLANK(H78)=TRUE,"",H78)</f>
        <v>BOT 327/327L</v>
      </c>
      <c r="I25" s="135" t="str">
        <f t="shared" ref="I25:M25" si="28">IF(ISBLANK(I78)=TRUE,"",I78)</f>
        <v>Plant Physiology &amp; Lab</v>
      </c>
      <c r="J25" s="135" t="str">
        <f t="shared" si="28"/>
        <v>Spring only</v>
      </c>
      <c r="K25" s="136">
        <f t="shared" si="28"/>
        <v>4</v>
      </c>
      <c r="L25" s="135" t="str">
        <f t="shared" si="28"/>
        <v/>
      </c>
      <c r="M25" s="135" t="str">
        <f t="shared" si="28"/>
        <v/>
      </c>
      <c r="N25" s="115"/>
      <c r="O25" s="25"/>
    </row>
    <row r="26" spans="1:15" s="26" customFormat="1" ht="18" customHeight="1" x14ac:dyDescent="0.2">
      <c r="A26" s="165" t="str">
        <f>IF(ISBLANK(H55)=TRUE,"",H55)</f>
        <v>or BOT 201/201L</v>
      </c>
      <c r="B26" s="165" t="str">
        <f t="shared" ref="B26:F26" si="29">IF(ISBLANK(I55)=TRUE,"",I55)</f>
        <v>General Botany &amp; Lab</v>
      </c>
      <c r="C26" s="165" t="str">
        <f t="shared" si="29"/>
        <v>BIOL 101/L or 151/L</v>
      </c>
      <c r="D26" s="166" t="str">
        <f t="shared" si="29"/>
        <v/>
      </c>
      <c r="E26" s="166" t="str">
        <f t="shared" si="29"/>
        <v/>
      </c>
      <c r="F26" s="166" t="str">
        <f t="shared" si="29"/>
        <v/>
      </c>
      <c r="G26" s="105"/>
      <c r="H26" s="135" t="str">
        <f>IF(ISBLANK(A71)=TRUE,"",A71)</f>
        <v>GEOG 472</v>
      </c>
      <c r="I26" s="135" t="str">
        <f t="shared" ref="I26:M26" si="30">IF(ISBLANK(B71)=TRUE,"",B71)</f>
        <v>Geographic Information Systems I</v>
      </c>
      <c r="J26" s="135" t="str">
        <f t="shared" si="30"/>
        <v/>
      </c>
      <c r="K26" s="136">
        <f t="shared" si="30"/>
        <v>3</v>
      </c>
      <c r="L26" s="135" t="str">
        <f t="shared" si="30"/>
        <v/>
      </c>
      <c r="M26" s="135" t="str">
        <f t="shared" si="30"/>
        <v/>
      </c>
      <c r="N26" s="105"/>
      <c r="O26" s="25"/>
    </row>
    <row r="27" spans="1:15" s="26" customFormat="1" ht="18" customHeight="1" x14ac:dyDescent="0.2">
      <c r="A27" s="148" t="str">
        <f>IF(ISBLANK(A59)=TRUE,"",A59)</f>
        <v>CHEM 106/106L</v>
      </c>
      <c r="B27" s="148" t="str">
        <f t="shared" ref="B27:F27" si="31">IF(ISBLANK(B59)=TRUE,"",B59)</f>
        <v>Survey of Chemistry (SGR #6)</v>
      </c>
      <c r="C27" s="148" t="str">
        <f t="shared" si="31"/>
        <v>MATH 102 placement</v>
      </c>
      <c r="D27" s="149">
        <f t="shared" si="31"/>
        <v>4</v>
      </c>
      <c r="E27" s="149" t="str">
        <f t="shared" si="31"/>
        <v/>
      </c>
      <c r="F27" s="149" t="str">
        <f t="shared" si="31"/>
        <v/>
      </c>
      <c r="G27" s="105"/>
      <c r="H27" s="135" t="str">
        <f>IF(ISBLANK(H59)=TRUE,"",H59)</f>
        <v>PS 213/213L*</v>
      </c>
      <c r="I27" s="135" t="str">
        <f t="shared" ref="I27:M27" si="32">IF(ISBLANK(I59)=TRUE,"",I59)</f>
        <v xml:space="preserve">Soils &amp; Lab (IGR #2)  </v>
      </c>
      <c r="J27" s="135" t="str">
        <f t="shared" si="32"/>
        <v>CHEM 106/L OR 112/L/ *REQUIRED FOR MAJOR</v>
      </c>
      <c r="K27" s="136">
        <f t="shared" si="32"/>
        <v>3</v>
      </c>
      <c r="L27" s="135" t="str">
        <f t="shared" si="32"/>
        <v/>
      </c>
      <c r="M27" s="135" t="str">
        <f t="shared" si="32"/>
        <v/>
      </c>
      <c r="N27" s="105"/>
      <c r="O27" s="25"/>
    </row>
    <row r="28" spans="1:15" s="26" customFormat="1" ht="18" customHeight="1" x14ac:dyDescent="0.2">
      <c r="A28" s="165" t="str">
        <f>IF(ISBLANK(A60)=TRUE,"",A60)</f>
        <v>or CHEM 112/112L</v>
      </c>
      <c r="B28" s="165" t="str">
        <f t="shared" ref="B28:F28" si="33">IF(ISBLANK(B60)=TRUE,"",B60)</f>
        <v>General Chemistry I &amp; Lab</v>
      </c>
      <c r="C28" s="165" t="str">
        <f t="shared" si="33"/>
        <v>Co-req MATH 102</v>
      </c>
      <c r="D28" s="166" t="str">
        <f t="shared" si="33"/>
        <v/>
      </c>
      <c r="E28" s="166" t="str">
        <f t="shared" si="33"/>
        <v/>
      </c>
      <c r="F28" s="166" t="str">
        <f t="shared" si="33"/>
        <v/>
      </c>
      <c r="G28" s="105"/>
      <c r="H28" s="135" t="str">
        <f>IF(ISBLANK(H62)=TRUE,"",H62)</f>
        <v>STAT 281</v>
      </c>
      <c r="I28" s="135" t="str">
        <f t="shared" ref="I28:M28" si="34">IF(ISBLANK(I62)=TRUE,"",I62)</f>
        <v>Intro to Statistics</v>
      </c>
      <c r="J28" s="135" t="str">
        <f t="shared" si="34"/>
        <v>Math 102 or higher</v>
      </c>
      <c r="K28" s="136">
        <f t="shared" si="34"/>
        <v>3</v>
      </c>
      <c r="L28" s="135" t="str">
        <f t="shared" si="34"/>
        <v/>
      </c>
      <c r="M28" s="135" t="str">
        <f t="shared" si="34"/>
        <v/>
      </c>
      <c r="N28" s="105"/>
      <c r="O28" s="25"/>
    </row>
    <row r="29" spans="1:15" s="26" customFormat="1" ht="18" customHeight="1" x14ac:dyDescent="0.2">
      <c r="A29" s="101"/>
      <c r="B29" s="102"/>
      <c r="C29" s="112"/>
      <c r="D29" s="104"/>
      <c r="E29" s="104"/>
      <c r="F29" s="105"/>
      <c r="G29" s="105"/>
      <c r="H29" s="192"/>
      <c r="I29" s="192"/>
      <c r="J29" s="193"/>
      <c r="K29" s="194"/>
      <c r="L29" s="195"/>
      <c r="M29" s="196"/>
      <c r="N29" s="105"/>
      <c r="O29" s="25"/>
    </row>
    <row r="30" spans="1:15" s="26" customFormat="1" ht="18" customHeight="1" x14ac:dyDescent="0.2">
      <c r="A30" s="101" t="s">
        <v>41</v>
      </c>
      <c r="B30" s="102"/>
      <c r="C30" s="112"/>
      <c r="D30" s="104"/>
      <c r="E30" s="104"/>
      <c r="F30" s="105"/>
      <c r="G30" s="105"/>
      <c r="H30" s="187" t="s">
        <v>194</v>
      </c>
      <c r="I30" s="187"/>
      <c r="J30" s="190" t="s">
        <v>210</v>
      </c>
      <c r="K30" s="119">
        <f>SUM(K31:K39)</f>
        <v>27</v>
      </c>
      <c r="L30" s="120"/>
      <c r="M30" s="191"/>
      <c r="N30" s="105"/>
      <c r="O30" s="25"/>
    </row>
    <row r="31" spans="1:15" s="26" customFormat="1" ht="18" customHeight="1" x14ac:dyDescent="0.2">
      <c r="A31" s="103"/>
      <c r="B31" s="103"/>
      <c r="C31" s="112"/>
      <c r="D31" s="107"/>
      <c r="E31" s="107"/>
      <c r="F31" s="107"/>
      <c r="G31" s="105"/>
      <c r="H31" s="178" t="str">
        <f>IF(ISBLANK(H67)=TRUE,"",H67)</f>
        <v>COM ELEC</v>
      </c>
      <c r="I31" s="178" t="str">
        <f t="shared" ref="I31:M31" si="35">IF(ISBLANK(I67)=TRUE,"",I67)</f>
        <v>Communications Elective</v>
      </c>
      <c r="J31" s="188" t="str">
        <f t="shared" si="35"/>
        <v>ENGL 379 or SPCM 215</v>
      </c>
      <c r="K31" s="189">
        <f t="shared" si="35"/>
        <v>3</v>
      </c>
      <c r="L31" s="188" t="str">
        <f t="shared" si="35"/>
        <v/>
      </c>
      <c r="M31" s="188" t="str">
        <f t="shared" si="35"/>
        <v/>
      </c>
      <c r="N31" s="105"/>
      <c r="O31" s="25"/>
    </row>
    <row r="32" spans="1:15" s="26" customFormat="1" ht="18" customHeight="1" x14ac:dyDescent="0.2">
      <c r="A32" s="118" t="s">
        <v>6</v>
      </c>
      <c r="B32" s="118" t="s">
        <v>193</v>
      </c>
      <c r="C32" s="124"/>
      <c r="D32" s="119">
        <f>D33</f>
        <v>2</v>
      </c>
      <c r="E32" s="120"/>
      <c r="F32" s="121"/>
      <c r="G32" s="105"/>
      <c r="H32" s="178" t="str">
        <f>IF(ISBLANK(H77)=TRUE,"",H77)</f>
        <v>ECOL ELEC</v>
      </c>
      <c r="I32" s="178" t="str">
        <f t="shared" ref="I32:M32" si="36">IF(ISBLANK(I77)=TRUE,"",I77)</f>
        <v>Ecology Elective</v>
      </c>
      <c r="J32" s="178" t="str">
        <f t="shared" si="36"/>
        <v>BOT 419/L (Fall only), EES 425/L (Spring Odd), or NRM 440/L</v>
      </c>
      <c r="K32" s="179">
        <f t="shared" si="36"/>
        <v>4</v>
      </c>
      <c r="L32" s="178" t="str">
        <f t="shared" si="36"/>
        <v/>
      </c>
      <c r="M32" s="178" t="str">
        <f t="shared" si="36"/>
        <v/>
      </c>
      <c r="N32" s="105"/>
      <c r="O32" s="25"/>
    </row>
    <row r="33" spans="1:15" s="26" customFormat="1" ht="18" customHeight="1" x14ac:dyDescent="0.2">
      <c r="A33" s="126" t="str">
        <f>IF(ISBLANK(A51)=TRUE,"",A51)</f>
        <v>NRM 109</v>
      </c>
      <c r="B33" s="126" t="str">
        <f t="shared" ref="B33:F33" si="37">IF(ISBLANK(B51)=TRUE,"",B51)</f>
        <v>First Year Seminar (IGR 1)</v>
      </c>
      <c r="C33" s="126" t="str">
        <f t="shared" si="37"/>
        <v/>
      </c>
      <c r="D33" s="132">
        <f t="shared" si="37"/>
        <v>2</v>
      </c>
      <c r="E33" s="132" t="str">
        <f t="shared" si="37"/>
        <v/>
      </c>
      <c r="F33" s="132" t="str">
        <f t="shared" si="37"/>
        <v/>
      </c>
      <c r="G33" s="105"/>
      <c r="H33" s="178" t="str">
        <f>IF(ISBLANK(A70)=TRUE,"",A70)</f>
        <v>ME ELEC</v>
      </c>
      <c r="I33" s="178" t="str">
        <f t="shared" ref="I33:M33" si="38">IF(ISBLANK(B70)=TRUE,"",B70)</f>
        <v>Major Emphasis Elective</v>
      </c>
      <c r="J33" s="178" t="str">
        <f t="shared" si="38"/>
        <v/>
      </c>
      <c r="K33" s="179">
        <f t="shared" si="38"/>
        <v>2</v>
      </c>
      <c r="L33" s="178" t="str">
        <f t="shared" si="38"/>
        <v/>
      </c>
      <c r="M33" s="178" t="str">
        <f t="shared" si="38"/>
        <v/>
      </c>
      <c r="N33" s="105"/>
      <c r="O33" s="25"/>
    </row>
    <row r="34" spans="1:15" s="26" customFormat="1" ht="18" customHeight="1" x14ac:dyDescent="0.2">
      <c r="A34" s="122"/>
      <c r="B34" s="122"/>
      <c r="C34" s="123"/>
      <c r="D34" s="121"/>
      <c r="E34" s="121"/>
      <c r="F34" s="121"/>
      <c r="G34" s="105"/>
      <c r="H34" s="178" t="str">
        <f>IF(ISBLANK(H69)=TRUE,"",H69)</f>
        <v>ME ELEC</v>
      </c>
      <c r="I34" s="178" t="str">
        <f t="shared" ref="I34:M34" si="39">IF(ISBLANK(I69)=TRUE,"",I69)</f>
        <v>Major Emphasis Elective</v>
      </c>
      <c r="J34" s="178" t="str">
        <f t="shared" si="39"/>
        <v/>
      </c>
      <c r="K34" s="179">
        <f t="shared" si="39"/>
        <v>3</v>
      </c>
      <c r="L34" s="178" t="str">
        <f t="shared" si="39"/>
        <v/>
      </c>
      <c r="M34" s="178" t="str">
        <f t="shared" si="39"/>
        <v/>
      </c>
      <c r="N34" s="105"/>
      <c r="O34" s="25"/>
    </row>
    <row r="35" spans="1:15" s="26" customFormat="1" ht="18" customHeight="1" x14ac:dyDescent="0.2">
      <c r="A35" s="118" t="s">
        <v>7</v>
      </c>
      <c r="B35" s="128" t="s">
        <v>192</v>
      </c>
      <c r="C35" s="124"/>
      <c r="D35" s="119">
        <f>D36</f>
        <v>3</v>
      </c>
      <c r="E35" s="120"/>
      <c r="F35" s="121"/>
      <c r="G35" s="105"/>
      <c r="H35" s="178" t="str">
        <f>IF(ISBLANK(H70)=TRUE,"",H70)</f>
        <v>ME ELEC</v>
      </c>
      <c r="I35" s="178" t="str">
        <f t="shared" ref="I35:M35" si="40">IF(ISBLANK(I70)=TRUE,"",I70)</f>
        <v>Major Emphasis Elective</v>
      </c>
      <c r="J35" s="178" t="str">
        <f t="shared" si="40"/>
        <v/>
      </c>
      <c r="K35" s="179">
        <f t="shared" si="40"/>
        <v>3</v>
      </c>
      <c r="L35" s="178" t="str">
        <f t="shared" si="40"/>
        <v/>
      </c>
      <c r="M35" s="178" t="str">
        <f t="shared" si="40"/>
        <v/>
      </c>
      <c r="N35" s="105"/>
      <c r="O35" s="25"/>
    </row>
    <row r="36" spans="1:15" s="26" customFormat="1" ht="18" customHeight="1" x14ac:dyDescent="0.2">
      <c r="A36" s="126" t="str">
        <f>IF(ISBLANK(H59)=TRUE,"",H59)</f>
        <v>PS 213/213L*</v>
      </c>
      <c r="B36" s="126" t="str">
        <f t="shared" ref="B36:F36" si="41">IF(ISBLANK(I59)=TRUE,"",I59)</f>
        <v xml:space="preserve">Soils &amp; Lab (IGR #2)  </v>
      </c>
      <c r="C36" s="126" t="str">
        <f>IF(ISBLANK(J59)=TRUE,"",J59)</f>
        <v>CHEM 106/L OR 112/L/ *REQUIRED FOR MAJOR</v>
      </c>
      <c r="D36" s="132">
        <f t="shared" si="41"/>
        <v>3</v>
      </c>
      <c r="E36" s="132" t="str">
        <f t="shared" si="41"/>
        <v/>
      </c>
      <c r="F36" s="132" t="str">
        <f t="shared" si="41"/>
        <v/>
      </c>
      <c r="G36" s="105"/>
      <c r="H36" s="116" t="str">
        <f>IF(ISBLANK(A79)=TRUE,"",A79)</f>
        <v>ME ELEC</v>
      </c>
      <c r="I36" s="116" t="str">
        <f t="shared" ref="I36:M36" si="42">IF(ISBLANK(B79)=TRUE,"",B79)</f>
        <v>Major Emphasis Elective</v>
      </c>
      <c r="J36" s="116" t="str">
        <f t="shared" si="42"/>
        <v/>
      </c>
      <c r="K36" s="117">
        <f t="shared" si="42"/>
        <v>3</v>
      </c>
      <c r="L36" s="116" t="str">
        <f t="shared" si="42"/>
        <v/>
      </c>
      <c r="M36" s="116" t="str">
        <f t="shared" si="42"/>
        <v/>
      </c>
      <c r="N36" s="105"/>
      <c r="O36" s="25"/>
    </row>
    <row r="37" spans="1:15" s="26" customFormat="1" ht="18" customHeight="1" x14ac:dyDescent="0.2">
      <c r="A37" s="127" t="s">
        <v>191</v>
      </c>
      <c r="B37" s="122"/>
      <c r="C37" s="123"/>
      <c r="D37" s="121"/>
      <c r="E37" s="121"/>
      <c r="F37" s="121"/>
      <c r="G37" s="105"/>
      <c r="H37" s="116" t="str">
        <f>IF(ISBLANK(H79)=TRUE,"",H79)</f>
        <v>ME ELEC</v>
      </c>
      <c r="I37" s="116" t="str">
        <f t="shared" ref="I37:M37" si="43">IF(ISBLANK(I79)=TRUE,"",I79)</f>
        <v>Major Emphasis Elective</v>
      </c>
      <c r="J37" s="116" t="str">
        <f t="shared" si="43"/>
        <v/>
      </c>
      <c r="K37" s="117">
        <f t="shared" si="43"/>
        <v>3</v>
      </c>
      <c r="L37" s="116" t="str">
        <f t="shared" si="43"/>
        <v/>
      </c>
      <c r="M37" s="116" t="str">
        <f t="shared" si="43"/>
        <v/>
      </c>
      <c r="N37" s="105"/>
      <c r="O37" s="25"/>
    </row>
    <row r="38" spans="1:15" s="26" customFormat="1" ht="18" customHeight="1" x14ac:dyDescent="0.2">
      <c r="A38" s="118" t="s">
        <v>13</v>
      </c>
      <c r="B38" s="118"/>
      <c r="C38" s="124"/>
      <c r="D38" s="119"/>
      <c r="E38" s="120"/>
      <c r="F38" s="121"/>
      <c r="G38" s="105"/>
      <c r="H38" s="116" t="str">
        <f>IF(ISBLANK(A76)=TRUE,"",A76)</f>
        <v>MGMT ELEC</v>
      </c>
      <c r="I38" s="116" t="str">
        <f t="shared" ref="I38:M38" si="44">IF(ISBLANK(B76)=TRUE,"",B76)</f>
        <v>Management Elective</v>
      </c>
      <c r="J38" s="116" t="str">
        <f t="shared" si="44"/>
        <v>PS 313, BOT 303/L or WL 220/L</v>
      </c>
      <c r="K38" s="117">
        <f t="shared" si="44"/>
        <v>3</v>
      </c>
      <c r="L38" s="116" t="str">
        <f t="shared" si="44"/>
        <v/>
      </c>
      <c r="M38" s="116" t="str">
        <f t="shared" si="44"/>
        <v/>
      </c>
      <c r="N38" s="105"/>
      <c r="O38" s="25"/>
    </row>
    <row r="39" spans="1:15" ht="18.75" customHeight="1" x14ac:dyDescent="0.2">
      <c r="A39" s="125" t="str">
        <f>IF(ISBLANK(A61)=TRUE,"",A61)</f>
        <v>SOC 240</v>
      </c>
      <c r="B39" s="125" t="str">
        <f t="shared" ref="B39:F39" si="45">IF(ISBLANK(B61)=TRUE,"",B61)</f>
        <v>Sociology of Rural America (SGR 3 + G)</v>
      </c>
      <c r="C39" s="125" t="str">
        <f t="shared" si="45"/>
        <v>SOC 240 recommended as it meets SGR 3 and globalization (SOC 100, 150 or ANTH 210 also accepted for SGR 3)</v>
      </c>
      <c r="D39" s="133"/>
      <c r="E39" s="133" t="str">
        <f t="shared" si="45"/>
        <v/>
      </c>
      <c r="F39" s="133" t="str">
        <f t="shared" si="45"/>
        <v/>
      </c>
      <c r="G39" s="62"/>
      <c r="H39" s="116" t="str">
        <f>IF(ISBLANK(A69)=TRUE,"",A69)</f>
        <v>SOIL ELEC</v>
      </c>
      <c r="I39" s="116" t="str">
        <f t="shared" ref="I39:M39" si="46">IF(ISBLANK(B69)=TRUE,"",B69)</f>
        <v>Soils Elective</v>
      </c>
      <c r="J39" s="116" t="str">
        <f t="shared" si="46"/>
        <v>PS 310/L (Fall only), or PS 362/L (Spring only)</v>
      </c>
      <c r="K39" s="117">
        <f t="shared" si="46"/>
        <v>3</v>
      </c>
      <c r="L39" s="116" t="str">
        <f t="shared" si="46"/>
        <v/>
      </c>
      <c r="M39" s="116" t="str">
        <f t="shared" si="46"/>
        <v/>
      </c>
      <c r="N39" s="62"/>
    </row>
    <row r="40" spans="1:15" ht="18" customHeight="1" x14ac:dyDescent="0.2">
      <c r="A40" s="122"/>
      <c r="B40" s="122"/>
      <c r="C40" s="123"/>
      <c r="D40" s="121"/>
      <c r="E40" s="121"/>
      <c r="F40" s="121"/>
      <c r="G40" s="62"/>
      <c r="H40" s="180"/>
      <c r="I40" s="180"/>
      <c r="J40" s="180"/>
      <c r="K40" s="181"/>
      <c r="L40" s="181"/>
      <c r="M40" s="181"/>
      <c r="N40" s="62"/>
    </row>
    <row r="41" spans="1:15" ht="12" customHeight="1" x14ac:dyDescent="0.2">
      <c r="A41" s="118" t="s">
        <v>14</v>
      </c>
      <c r="B41" s="118"/>
      <c r="C41" s="124"/>
      <c r="D41" s="119"/>
      <c r="E41" s="120"/>
      <c r="F41" s="121"/>
      <c r="G41" s="62"/>
      <c r="H41" s="103"/>
      <c r="I41" s="103"/>
      <c r="J41" s="108"/>
      <c r="K41" s="105"/>
      <c r="L41" s="105"/>
      <c r="M41" s="105"/>
      <c r="N41" s="62"/>
    </row>
    <row r="42" spans="1:15" ht="21.75" customHeight="1" x14ac:dyDescent="0.2">
      <c r="A42" s="150" t="str">
        <f>IF(ISBLANK(H75)=TRUE,"",H75)</f>
        <v>ABS 475/475L</v>
      </c>
      <c r="B42" s="151" t="str">
        <f t="shared" ref="B42:F42" si="47">IF(ISBLANK(I75)=TRUE,"",I75)</f>
        <v xml:space="preserve">Integrated Natural Resource Management(AW) </v>
      </c>
      <c r="C42" s="153" t="str">
        <f t="shared" si="47"/>
        <v>Senior Standing and consent, AW (Spring only)</v>
      </c>
      <c r="D42" s="152"/>
      <c r="E42" s="152" t="str">
        <f t="shared" si="47"/>
        <v/>
      </c>
      <c r="F42" s="152" t="str">
        <f t="shared" si="47"/>
        <v/>
      </c>
      <c r="G42" s="62"/>
      <c r="H42" s="103"/>
      <c r="I42" s="103"/>
      <c r="J42" s="108"/>
      <c r="K42" s="105"/>
      <c r="L42" s="105"/>
      <c r="M42" s="105"/>
      <c r="N42" s="62"/>
    </row>
    <row r="43" spans="1:15" ht="13.5" customHeight="1" x14ac:dyDescent="0.2">
      <c r="A43" s="167" t="s">
        <v>214</v>
      </c>
      <c r="B43" s="167" t="s">
        <v>213</v>
      </c>
      <c r="C43" s="167"/>
      <c r="D43" s="168"/>
      <c r="E43" s="168"/>
      <c r="F43" s="168"/>
      <c r="G43" s="62"/>
      <c r="H43" s="103"/>
      <c r="I43" s="103"/>
      <c r="J43" s="108"/>
      <c r="K43" s="105"/>
      <c r="L43" s="105"/>
      <c r="M43" s="105"/>
      <c r="N43" s="62"/>
    </row>
    <row r="44" spans="1:15" ht="18" customHeight="1" x14ac:dyDescent="0.2">
      <c r="G44" s="62"/>
      <c r="H44" s="61"/>
      <c r="I44" s="61"/>
      <c r="J44" s="62" t="s">
        <v>113</v>
      </c>
      <c r="K44" s="62">
        <f>D6+D10+D13+D17+D21+D24+D32+K6+K15+K30</f>
        <v>120</v>
      </c>
      <c r="L44" s="62"/>
      <c r="M44" s="62"/>
      <c r="N44" s="62"/>
    </row>
    <row r="45" spans="1:15" ht="15.75" x14ac:dyDescent="0.25">
      <c r="A45" s="202" t="s">
        <v>3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3"/>
      <c r="O45" s="3"/>
    </row>
    <row r="46" spans="1:15" s="24" customFormat="1" ht="18" customHeight="1" x14ac:dyDescent="0.25">
      <c r="A46" s="203" t="str">
        <f>A1</f>
        <v>Bachelor of Science in Agriculture:  Range Science Major  (Fall 2014)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</row>
    <row r="47" spans="1:15" s="24" customFormat="1" ht="16.5" customHeight="1" x14ac:dyDescent="0.25">
      <c r="A47" s="144" t="s">
        <v>0</v>
      </c>
      <c r="B47" s="145"/>
      <c r="C47" s="203" t="s">
        <v>212</v>
      </c>
      <c r="D47" s="203"/>
      <c r="E47" s="203"/>
      <c r="F47" s="203"/>
      <c r="G47" s="203"/>
      <c r="H47" s="203"/>
      <c r="I47" s="203"/>
      <c r="J47" s="138"/>
      <c r="K47" s="138"/>
      <c r="L47" s="138"/>
      <c r="M47" s="138"/>
    </row>
    <row r="48" spans="1:15" s="24" customFormat="1" ht="15" customHeight="1" x14ac:dyDescent="0.25">
      <c r="A48" s="146" t="s">
        <v>168</v>
      </c>
      <c r="B48" s="147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</row>
    <row r="49" spans="1:15" ht="6.75" customHeight="1" x14ac:dyDescent="0.2">
      <c r="A49" s="61"/>
      <c r="B49" s="62"/>
      <c r="C49" s="62"/>
      <c r="D49" s="62"/>
      <c r="E49" s="62"/>
      <c r="F49" s="62"/>
      <c r="G49" s="61"/>
      <c r="H49" s="61"/>
      <c r="I49" s="62"/>
      <c r="J49" s="62"/>
      <c r="K49" s="62"/>
      <c r="L49" s="62"/>
      <c r="M49" s="62"/>
      <c r="N49" s="61"/>
      <c r="O49" s="61"/>
    </row>
    <row r="50" spans="1:15" ht="18" customHeight="1" x14ac:dyDescent="0.2">
      <c r="A50" s="64" t="s">
        <v>174</v>
      </c>
      <c r="B50" s="65"/>
      <c r="C50" s="66" t="s">
        <v>183</v>
      </c>
      <c r="D50" s="66" t="s">
        <v>16</v>
      </c>
      <c r="E50" s="66" t="s">
        <v>15</v>
      </c>
      <c r="F50" s="66" t="s">
        <v>2</v>
      </c>
      <c r="G50" s="67"/>
      <c r="H50" s="64" t="s">
        <v>175</v>
      </c>
      <c r="I50" s="64"/>
      <c r="J50" s="66" t="s">
        <v>183</v>
      </c>
      <c r="K50" s="66" t="s">
        <v>16</v>
      </c>
      <c r="L50" s="66" t="s">
        <v>15</v>
      </c>
      <c r="M50" s="66" t="s">
        <v>2</v>
      </c>
      <c r="N50" s="67"/>
      <c r="O50" s="61"/>
    </row>
    <row r="51" spans="1:15" ht="18" customHeight="1" x14ac:dyDescent="0.2">
      <c r="A51" s="65" t="s">
        <v>48</v>
      </c>
      <c r="B51" s="28" t="s">
        <v>21</v>
      </c>
      <c r="C51" s="68"/>
      <c r="D51" s="69">
        <v>2</v>
      </c>
      <c r="E51" s="69"/>
      <c r="F51" s="69"/>
      <c r="G51" s="62"/>
      <c r="H51" s="70" t="s">
        <v>26</v>
      </c>
      <c r="I51" s="28" t="s">
        <v>27</v>
      </c>
      <c r="J51" s="71"/>
      <c r="K51" s="69">
        <v>3</v>
      </c>
      <c r="L51" s="69"/>
      <c r="M51" s="69"/>
      <c r="N51" s="72"/>
      <c r="O51" s="61"/>
    </row>
    <row r="52" spans="1:15" ht="18" customHeight="1" x14ac:dyDescent="0.2">
      <c r="A52" s="65" t="s">
        <v>72</v>
      </c>
      <c r="B52" s="65" t="s">
        <v>49</v>
      </c>
      <c r="C52" s="73"/>
      <c r="D52" s="69">
        <v>3</v>
      </c>
      <c r="E52" s="69"/>
      <c r="F52" s="69"/>
      <c r="G52" s="62"/>
      <c r="H52" s="65" t="s">
        <v>71</v>
      </c>
      <c r="I52" s="74" t="s">
        <v>51</v>
      </c>
      <c r="J52" s="71"/>
      <c r="K52" s="69">
        <v>3</v>
      </c>
      <c r="L52" s="69"/>
      <c r="M52" s="69"/>
      <c r="N52" s="62"/>
      <c r="O52" s="61"/>
    </row>
    <row r="53" spans="1:15" ht="18" customHeight="1" x14ac:dyDescent="0.2">
      <c r="A53" s="75" t="s">
        <v>22</v>
      </c>
      <c r="B53" s="28" t="s">
        <v>23</v>
      </c>
      <c r="C53" s="68"/>
      <c r="D53" s="69">
        <v>3</v>
      </c>
      <c r="E53" s="69"/>
      <c r="F53" s="69"/>
      <c r="G53" s="62"/>
      <c r="H53" s="65" t="s">
        <v>42</v>
      </c>
      <c r="I53" s="74" t="s">
        <v>43</v>
      </c>
      <c r="J53" s="71"/>
      <c r="K53" s="69">
        <v>3</v>
      </c>
      <c r="L53" s="69"/>
      <c r="M53" s="69"/>
      <c r="N53" s="62"/>
      <c r="O53" s="61"/>
    </row>
    <row r="54" spans="1:15" ht="18" customHeight="1" x14ac:dyDescent="0.2">
      <c r="A54" s="65" t="s">
        <v>63</v>
      </c>
      <c r="B54" s="28" t="s">
        <v>47</v>
      </c>
      <c r="C54" s="68"/>
      <c r="D54" s="69">
        <v>4</v>
      </c>
      <c r="E54" s="69"/>
      <c r="F54" s="69"/>
      <c r="G54" s="62"/>
      <c r="H54" s="98" t="s">
        <v>64</v>
      </c>
      <c r="I54" s="160" t="s">
        <v>44</v>
      </c>
      <c r="J54" s="161" t="s">
        <v>46</v>
      </c>
      <c r="K54" s="94">
        <v>4</v>
      </c>
      <c r="L54" s="94"/>
      <c r="M54" s="94"/>
      <c r="N54" s="62"/>
      <c r="O54" s="61"/>
    </row>
    <row r="55" spans="1:15" ht="18" customHeight="1" x14ac:dyDescent="0.2">
      <c r="A55" s="65" t="s">
        <v>28</v>
      </c>
      <c r="B55" s="74" t="s">
        <v>29</v>
      </c>
      <c r="C55" s="71" t="s">
        <v>30</v>
      </c>
      <c r="D55" s="69">
        <v>3</v>
      </c>
      <c r="E55" s="69"/>
      <c r="F55" s="69"/>
      <c r="G55" s="62"/>
      <c r="H55" s="162" t="s">
        <v>184</v>
      </c>
      <c r="I55" s="162" t="s">
        <v>209</v>
      </c>
      <c r="J55" s="163" t="s">
        <v>166</v>
      </c>
      <c r="K55" s="164"/>
      <c r="L55" s="164"/>
      <c r="M55" s="164"/>
      <c r="N55" s="62"/>
      <c r="O55" s="61"/>
    </row>
    <row r="56" spans="1:15" ht="18" customHeight="1" x14ac:dyDescent="0.2">
      <c r="A56" s="65"/>
      <c r="B56" s="77"/>
      <c r="C56" s="71"/>
      <c r="D56" s="69"/>
      <c r="E56" s="69"/>
      <c r="F56" s="69"/>
      <c r="G56" s="62"/>
      <c r="H56" s="65" t="s">
        <v>24</v>
      </c>
      <c r="I56" s="28" t="s">
        <v>25</v>
      </c>
      <c r="J56" s="68"/>
      <c r="K56" s="69">
        <v>3</v>
      </c>
      <c r="L56" s="69"/>
      <c r="M56" s="69"/>
      <c r="N56" s="62"/>
      <c r="O56" s="61"/>
    </row>
    <row r="57" spans="1:15" ht="18" customHeight="1" x14ac:dyDescent="0.2">
      <c r="A57" s="61"/>
      <c r="B57" s="61"/>
      <c r="C57" s="78"/>
      <c r="D57" s="79">
        <f>SUM(D51:D56)</f>
        <v>15</v>
      </c>
      <c r="E57" s="62"/>
      <c r="F57" s="62"/>
      <c r="G57" s="62"/>
      <c r="H57" s="61"/>
      <c r="I57" s="61"/>
      <c r="J57" s="63"/>
      <c r="K57" s="79">
        <f>SUM(K51:K56)</f>
        <v>16</v>
      </c>
      <c r="L57" s="62"/>
      <c r="M57" s="62"/>
      <c r="N57" s="62"/>
      <c r="O57" s="61"/>
    </row>
    <row r="58" spans="1:15" ht="18" customHeight="1" x14ac:dyDescent="0.2">
      <c r="A58" s="64" t="s">
        <v>176</v>
      </c>
      <c r="B58" s="65"/>
      <c r="C58" s="80"/>
      <c r="D58" s="81"/>
      <c r="E58" s="81"/>
      <c r="F58" s="81"/>
      <c r="G58" s="82"/>
      <c r="H58" s="64" t="s">
        <v>181</v>
      </c>
      <c r="I58" s="65"/>
      <c r="J58" s="80"/>
      <c r="K58" s="81"/>
      <c r="L58" s="81"/>
      <c r="M58" s="81"/>
      <c r="N58" s="62"/>
      <c r="O58" s="61"/>
    </row>
    <row r="59" spans="1:15" ht="18" customHeight="1" x14ac:dyDescent="0.2">
      <c r="A59" s="98" t="s">
        <v>65</v>
      </c>
      <c r="B59" s="160" t="s">
        <v>45</v>
      </c>
      <c r="C59" s="161" t="s">
        <v>109</v>
      </c>
      <c r="D59" s="94">
        <v>4</v>
      </c>
      <c r="E59" s="94"/>
      <c r="F59" s="94"/>
      <c r="G59" s="62"/>
      <c r="H59" s="65" t="s">
        <v>62</v>
      </c>
      <c r="I59" s="74" t="s">
        <v>182</v>
      </c>
      <c r="J59" s="76" t="s">
        <v>185</v>
      </c>
      <c r="K59" s="83">
        <v>3</v>
      </c>
      <c r="L59" s="69"/>
      <c r="M59" s="69"/>
      <c r="N59" s="61"/>
      <c r="O59" s="61"/>
    </row>
    <row r="60" spans="1:15" ht="18" customHeight="1" x14ac:dyDescent="0.2">
      <c r="A60" s="169" t="s">
        <v>186</v>
      </c>
      <c r="B60" s="170" t="s">
        <v>208</v>
      </c>
      <c r="C60" s="163" t="s">
        <v>110</v>
      </c>
      <c r="D60" s="164"/>
      <c r="E60" s="164"/>
      <c r="F60" s="164"/>
      <c r="G60" s="62"/>
      <c r="H60" s="65" t="s">
        <v>66</v>
      </c>
      <c r="I60" s="74" t="s">
        <v>67</v>
      </c>
      <c r="J60" s="71" t="s">
        <v>99</v>
      </c>
      <c r="K60" s="83">
        <v>3</v>
      </c>
      <c r="L60" s="69"/>
      <c r="M60" s="69"/>
      <c r="N60" s="62"/>
      <c r="O60" s="61"/>
    </row>
    <row r="61" spans="1:15" ht="33" customHeight="1" x14ac:dyDescent="0.2">
      <c r="A61" s="65" t="s">
        <v>52</v>
      </c>
      <c r="B61" s="27" t="s">
        <v>53</v>
      </c>
      <c r="C61" s="201" t="s">
        <v>217</v>
      </c>
      <c r="D61" s="69">
        <v>3</v>
      </c>
      <c r="E61" s="69"/>
      <c r="F61" s="69"/>
      <c r="G61" s="62"/>
      <c r="H61" s="65" t="s">
        <v>104</v>
      </c>
      <c r="I61" s="74" t="s">
        <v>105</v>
      </c>
      <c r="J61" s="76" t="s">
        <v>30</v>
      </c>
      <c r="K61" s="69">
        <v>4</v>
      </c>
      <c r="L61" s="69"/>
      <c r="M61" s="69"/>
      <c r="N61" s="62"/>
      <c r="O61" s="63"/>
    </row>
    <row r="62" spans="1:15" ht="18" customHeight="1" x14ac:dyDescent="0.2">
      <c r="A62" s="65" t="s">
        <v>31</v>
      </c>
      <c r="B62" s="65" t="s">
        <v>32</v>
      </c>
      <c r="C62" s="76" t="s">
        <v>26</v>
      </c>
      <c r="D62" s="69">
        <v>3</v>
      </c>
      <c r="E62" s="69"/>
      <c r="F62" s="69"/>
      <c r="G62" s="62"/>
      <c r="H62" s="65" t="s">
        <v>100</v>
      </c>
      <c r="I62" s="74" t="s">
        <v>101</v>
      </c>
      <c r="J62" s="84" t="s">
        <v>30</v>
      </c>
      <c r="K62" s="69">
        <v>3</v>
      </c>
      <c r="L62" s="69"/>
      <c r="M62" s="69"/>
      <c r="N62" s="62"/>
      <c r="O62" s="63"/>
    </row>
    <row r="63" spans="1:15" ht="18" customHeight="1" x14ac:dyDescent="0.2">
      <c r="A63" s="65" t="s">
        <v>24</v>
      </c>
      <c r="B63" s="27" t="s">
        <v>25</v>
      </c>
      <c r="C63" s="68"/>
      <c r="D63" s="69">
        <v>3</v>
      </c>
      <c r="E63" s="69"/>
      <c r="F63" s="69"/>
      <c r="G63" s="62"/>
      <c r="H63" s="75" t="s">
        <v>78</v>
      </c>
      <c r="I63" s="75" t="s">
        <v>79</v>
      </c>
      <c r="J63" s="71" t="s">
        <v>80</v>
      </c>
      <c r="K63" s="69">
        <v>3</v>
      </c>
      <c r="L63" s="69"/>
      <c r="M63" s="69"/>
      <c r="N63" s="62"/>
      <c r="O63" s="63"/>
    </row>
    <row r="64" spans="1:15" ht="18" customHeight="1" x14ac:dyDescent="0.2">
      <c r="A64" s="75" t="s">
        <v>216</v>
      </c>
      <c r="B64" s="75" t="s">
        <v>60</v>
      </c>
      <c r="C64" s="71" t="s">
        <v>61</v>
      </c>
      <c r="D64" s="69">
        <v>2</v>
      </c>
      <c r="E64" s="69"/>
      <c r="F64" s="69"/>
      <c r="G64" s="62"/>
      <c r="H64" s="61"/>
      <c r="I64" s="61"/>
      <c r="J64" s="61"/>
      <c r="K64" s="62"/>
      <c r="L64" s="69"/>
      <c r="M64" s="69"/>
      <c r="N64" s="62"/>
      <c r="O64" s="63"/>
    </row>
    <row r="65" spans="1:17" ht="18" customHeight="1" x14ac:dyDescent="0.2">
      <c r="A65" s="61"/>
      <c r="B65" s="85"/>
      <c r="C65" s="86"/>
      <c r="D65" s="87">
        <f>SUM(D59:D64)</f>
        <v>15</v>
      </c>
      <c r="E65" s="62"/>
      <c r="F65" s="62"/>
      <c r="G65" s="88"/>
      <c r="H65" s="89"/>
      <c r="I65" s="89"/>
      <c r="J65" s="90"/>
      <c r="K65" s="87">
        <f>SUM(K59:K63)</f>
        <v>16</v>
      </c>
      <c r="L65" s="62"/>
      <c r="M65" s="91"/>
      <c r="N65" s="62"/>
      <c r="O65" s="63"/>
    </row>
    <row r="66" spans="1:17" ht="18" customHeight="1" x14ac:dyDescent="0.2">
      <c r="A66" s="64" t="s">
        <v>177</v>
      </c>
      <c r="B66" s="65"/>
      <c r="C66" s="80"/>
      <c r="D66" s="81"/>
      <c r="E66" s="81"/>
      <c r="F66" s="81"/>
      <c r="G66" s="62"/>
      <c r="H66" s="92" t="s">
        <v>180</v>
      </c>
      <c r="I66" s="65"/>
      <c r="J66" s="80"/>
      <c r="K66" s="81"/>
      <c r="L66" s="81"/>
      <c r="M66" s="81"/>
      <c r="N66" s="62"/>
      <c r="O66" s="63"/>
    </row>
    <row r="67" spans="1:17" ht="21" customHeight="1" x14ac:dyDescent="0.2">
      <c r="A67" s="75" t="s">
        <v>76</v>
      </c>
      <c r="B67" s="154" t="s">
        <v>77</v>
      </c>
      <c r="C67" s="71" t="s">
        <v>61</v>
      </c>
      <c r="D67" s="83">
        <v>4</v>
      </c>
      <c r="E67" s="69"/>
      <c r="F67" s="69"/>
      <c r="G67" s="62"/>
      <c r="H67" s="65" t="s">
        <v>81</v>
      </c>
      <c r="I67" s="65" t="s">
        <v>84</v>
      </c>
      <c r="J67" s="93" t="s">
        <v>85</v>
      </c>
      <c r="K67" s="69">
        <v>3</v>
      </c>
      <c r="L67" s="69"/>
      <c r="M67" s="69"/>
      <c r="N67" s="88"/>
      <c r="O67" s="63"/>
    </row>
    <row r="68" spans="1:17" ht="18" customHeight="1" x14ac:dyDescent="0.2">
      <c r="A68" s="65" t="s">
        <v>68</v>
      </c>
      <c r="B68" s="74" t="s">
        <v>69</v>
      </c>
      <c r="C68" s="76" t="s">
        <v>70</v>
      </c>
      <c r="D68" s="83">
        <v>4</v>
      </c>
      <c r="E68" s="69"/>
      <c r="F68" s="69"/>
      <c r="G68" s="62"/>
      <c r="H68" s="75" t="s">
        <v>97</v>
      </c>
      <c r="I68" s="75" t="s">
        <v>98</v>
      </c>
      <c r="J68" s="93" t="s">
        <v>99</v>
      </c>
      <c r="K68" s="69">
        <v>4</v>
      </c>
      <c r="L68" s="69"/>
      <c r="M68" s="69"/>
      <c r="N68" s="62"/>
      <c r="O68" s="63"/>
      <c r="Q68" s="2"/>
    </row>
    <row r="69" spans="1:17" ht="18" customHeight="1" x14ac:dyDescent="0.2">
      <c r="A69" s="75" t="s">
        <v>89</v>
      </c>
      <c r="B69" s="75" t="s">
        <v>90</v>
      </c>
      <c r="C69" s="71" t="s">
        <v>173</v>
      </c>
      <c r="D69" s="69">
        <v>3</v>
      </c>
      <c r="E69" s="69"/>
      <c r="F69" s="69"/>
      <c r="G69" s="62"/>
      <c r="H69" s="75" t="s">
        <v>106</v>
      </c>
      <c r="I69" s="75" t="s">
        <v>107</v>
      </c>
      <c r="J69" s="93"/>
      <c r="K69" s="69">
        <v>3</v>
      </c>
      <c r="L69" s="94"/>
      <c r="M69" s="69"/>
      <c r="N69" s="62"/>
      <c r="O69" s="63"/>
    </row>
    <row r="70" spans="1:17" ht="18" customHeight="1" x14ac:dyDescent="0.2">
      <c r="A70" s="75" t="s">
        <v>106</v>
      </c>
      <c r="B70" s="75" t="s">
        <v>107</v>
      </c>
      <c r="C70" s="71"/>
      <c r="D70" s="69">
        <v>2</v>
      </c>
      <c r="E70" s="69"/>
      <c r="F70" s="69"/>
      <c r="G70" s="62"/>
      <c r="H70" s="75" t="s">
        <v>106</v>
      </c>
      <c r="I70" s="75" t="s">
        <v>107</v>
      </c>
      <c r="J70" s="71"/>
      <c r="K70" s="69">
        <v>3</v>
      </c>
      <c r="L70" s="69"/>
      <c r="M70" s="69"/>
      <c r="N70" s="62"/>
      <c r="O70" s="63"/>
    </row>
    <row r="71" spans="1:17" ht="18" customHeight="1" x14ac:dyDescent="0.2">
      <c r="A71" s="65" t="s">
        <v>96</v>
      </c>
      <c r="B71" s="65" t="s">
        <v>108</v>
      </c>
      <c r="C71" s="71"/>
      <c r="D71" s="83">
        <v>3</v>
      </c>
      <c r="E71" s="69"/>
      <c r="F71" s="69"/>
      <c r="G71" s="95"/>
      <c r="H71" s="96" t="s">
        <v>215</v>
      </c>
      <c r="I71" s="96" t="s">
        <v>111</v>
      </c>
      <c r="J71" s="97" t="s">
        <v>187</v>
      </c>
      <c r="K71" s="67">
        <v>3</v>
      </c>
      <c r="L71" s="69"/>
      <c r="M71" s="69"/>
      <c r="N71" s="62"/>
      <c r="O71" s="62"/>
      <c r="P71" s="2"/>
    </row>
    <row r="72" spans="1:17" ht="18" customHeight="1" x14ac:dyDescent="0.2">
      <c r="A72" s="65"/>
      <c r="B72" s="98"/>
      <c r="C72" s="98"/>
      <c r="D72" s="62"/>
      <c r="E72" s="69"/>
      <c r="F72" s="69"/>
      <c r="G72" s="95"/>
      <c r="H72" s="61"/>
      <c r="I72" s="61"/>
      <c r="J72" s="63"/>
      <c r="K72" s="87">
        <f>SUM(K67:K71)</f>
        <v>16</v>
      </c>
      <c r="L72" s="62"/>
      <c r="M72" s="62"/>
      <c r="N72" s="62"/>
      <c r="O72" s="63"/>
    </row>
    <row r="73" spans="1:17" ht="18" customHeight="1" x14ac:dyDescent="0.2">
      <c r="A73" s="61"/>
      <c r="B73" s="99"/>
      <c r="C73" s="90"/>
      <c r="D73" s="87">
        <f>SUM(D67:D71)</f>
        <v>16</v>
      </c>
      <c r="E73" s="62"/>
      <c r="F73" s="91"/>
      <c r="G73" s="62"/>
      <c r="H73" s="61"/>
      <c r="I73" s="61"/>
      <c r="J73" s="61"/>
      <c r="K73" s="62"/>
      <c r="L73" s="62"/>
      <c r="M73" s="62"/>
      <c r="N73" s="62"/>
      <c r="O73" s="63"/>
    </row>
    <row r="74" spans="1:17" ht="18" customHeight="1" x14ac:dyDescent="0.2">
      <c r="A74" s="64" t="s">
        <v>178</v>
      </c>
      <c r="B74" s="65"/>
      <c r="C74" s="80"/>
      <c r="D74" s="81"/>
      <c r="E74" s="81"/>
      <c r="F74" s="81"/>
      <c r="G74" s="62"/>
      <c r="H74" s="64" t="s">
        <v>179</v>
      </c>
      <c r="I74" s="65"/>
      <c r="J74" s="80"/>
      <c r="K74" s="81"/>
      <c r="L74" s="81"/>
      <c r="M74" s="81"/>
      <c r="N74" s="62"/>
      <c r="O74" s="63"/>
    </row>
    <row r="75" spans="1:17" ht="24.75" customHeight="1" x14ac:dyDescent="0.2">
      <c r="A75" s="65" t="s">
        <v>73</v>
      </c>
      <c r="B75" s="74" t="s">
        <v>74</v>
      </c>
      <c r="C75" s="71" t="s">
        <v>75</v>
      </c>
      <c r="D75" s="69">
        <v>3</v>
      </c>
      <c r="E75" s="69"/>
      <c r="F75" s="69"/>
      <c r="G75" s="62"/>
      <c r="H75" s="98" t="s">
        <v>91</v>
      </c>
      <c r="I75" s="157" t="s">
        <v>188</v>
      </c>
      <c r="J75" s="155" t="s">
        <v>189</v>
      </c>
      <c r="K75" s="94">
        <v>3</v>
      </c>
      <c r="L75" s="94"/>
      <c r="M75" s="94"/>
      <c r="N75" s="88"/>
      <c r="O75" s="63"/>
    </row>
    <row r="76" spans="1:17" ht="21.75" customHeight="1" x14ac:dyDescent="0.2">
      <c r="A76" s="65" t="s">
        <v>82</v>
      </c>
      <c r="B76" s="74" t="s">
        <v>83</v>
      </c>
      <c r="C76" s="71" t="s">
        <v>197</v>
      </c>
      <c r="D76" s="100">
        <v>3</v>
      </c>
      <c r="E76" s="94"/>
      <c r="F76" s="94"/>
      <c r="G76" s="62"/>
      <c r="H76" s="171" t="s">
        <v>112</v>
      </c>
      <c r="I76" s="172" t="s">
        <v>93</v>
      </c>
      <c r="J76" s="173" t="s">
        <v>92</v>
      </c>
      <c r="K76" s="156"/>
      <c r="L76" s="156"/>
      <c r="M76" s="156"/>
      <c r="N76" s="62"/>
      <c r="O76" s="63"/>
    </row>
    <row r="77" spans="1:17" ht="18" customHeight="1" x14ac:dyDescent="0.2">
      <c r="A77" s="174" t="s">
        <v>86</v>
      </c>
      <c r="B77" s="174" t="s">
        <v>87</v>
      </c>
      <c r="C77" s="155" t="s">
        <v>61</v>
      </c>
      <c r="D77" s="94">
        <v>3</v>
      </c>
      <c r="E77" s="94"/>
      <c r="F77" s="94"/>
      <c r="G77" s="62"/>
      <c r="H77" s="75" t="s">
        <v>94</v>
      </c>
      <c r="I77" s="75" t="s">
        <v>95</v>
      </c>
      <c r="J77" s="71" t="s">
        <v>198</v>
      </c>
      <c r="K77" s="69">
        <v>4</v>
      </c>
      <c r="L77" s="69"/>
      <c r="M77" s="69"/>
      <c r="N77" s="62"/>
      <c r="O77" s="63"/>
    </row>
    <row r="78" spans="1:17" ht="18" customHeight="1" x14ac:dyDescent="0.2">
      <c r="A78" s="162" t="s">
        <v>196</v>
      </c>
      <c r="B78" s="162" t="s">
        <v>88</v>
      </c>
      <c r="C78" s="175" t="s">
        <v>190</v>
      </c>
      <c r="D78" s="164"/>
      <c r="E78" s="164"/>
      <c r="F78" s="164"/>
      <c r="G78" s="62"/>
      <c r="H78" s="75" t="s">
        <v>102</v>
      </c>
      <c r="I78" s="75" t="s">
        <v>103</v>
      </c>
      <c r="J78" s="71" t="s">
        <v>99</v>
      </c>
      <c r="K78" s="69">
        <v>4</v>
      </c>
      <c r="L78" s="69"/>
      <c r="M78" s="69"/>
      <c r="N78" s="62"/>
      <c r="O78" s="63"/>
    </row>
    <row r="79" spans="1:17" ht="18" customHeight="1" x14ac:dyDescent="0.2">
      <c r="A79" s="75" t="s">
        <v>106</v>
      </c>
      <c r="B79" s="75" t="s">
        <v>107</v>
      </c>
      <c r="C79" s="71"/>
      <c r="D79" s="69">
        <v>3</v>
      </c>
      <c r="E79" s="69"/>
      <c r="F79" s="69"/>
      <c r="G79" s="62"/>
      <c r="H79" s="75" t="s">
        <v>106</v>
      </c>
      <c r="I79" s="75" t="s">
        <v>107</v>
      </c>
      <c r="J79" s="71"/>
      <c r="K79" s="69">
        <v>3</v>
      </c>
      <c r="L79" s="69"/>
      <c r="M79" s="94"/>
      <c r="N79" s="61"/>
      <c r="O79" s="63"/>
    </row>
    <row r="80" spans="1:17" ht="15" x14ac:dyDescent="0.25">
      <c r="A80" s="12" t="s">
        <v>17</v>
      </c>
      <c r="B80" s="13"/>
      <c r="C80" s="1"/>
      <c r="D80" s="7">
        <f>SUM(D75:D79)</f>
        <v>12</v>
      </c>
      <c r="F80" s="10"/>
      <c r="G80" s="8"/>
      <c r="H80" s="11"/>
      <c r="I80" s="4"/>
      <c r="J80" s="4"/>
      <c r="K80" s="5">
        <f>SUM(K75:K79)</f>
        <v>14</v>
      </c>
      <c r="L80" s="6"/>
      <c r="M80" s="9"/>
    </row>
    <row r="81" spans="1:15" ht="15" x14ac:dyDescent="0.25">
      <c r="A81" s="17" t="s">
        <v>18</v>
      </c>
      <c r="B81" s="17"/>
      <c r="C81" s="14"/>
      <c r="D81" s="15"/>
      <c r="E81" s="15"/>
      <c r="F81" s="15"/>
      <c r="H81" s="18" t="s">
        <v>19</v>
      </c>
      <c r="I81" s="19"/>
      <c r="J81" s="16" t="s">
        <v>4</v>
      </c>
      <c r="K81" s="7">
        <f>D57+K57+D65+K65+D73+K72+D80+K80</f>
        <v>120</v>
      </c>
      <c r="L81" s="7">
        <f>E57+L56+E65+L65+E73+L72+E80+L80</f>
        <v>0</v>
      </c>
    </row>
    <row r="82" spans="1:15" ht="15" x14ac:dyDescent="0.25">
      <c r="A82" s="20" t="s">
        <v>20</v>
      </c>
      <c r="B82" s="21"/>
      <c r="C82" s="14"/>
      <c r="H82" s="22" t="s">
        <v>167</v>
      </c>
      <c r="I82" s="23"/>
      <c r="J82" s="1"/>
      <c r="N82" s="3"/>
      <c r="O82" s="3"/>
    </row>
    <row r="83" spans="1:15" ht="15.75" x14ac:dyDescent="0.25">
      <c r="A83" s="202" t="s">
        <v>3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</row>
  </sheetData>
  <mergeCells count="9">
    <mergeCell ref="A83:M83"/>
    <mergeCell ref="A45:M45"/>
    <mergeCell ref="A46:M46"/>
    <mergeCell ref="A1:M1"/>
    <mergeCell ref="D2:G2"/>
    <mergeCell ref="K2:M2"/>
    <mergeCell ref="D3:G3"/>
    <mergeCell ref="K3:M3"/>
    <mergeCell ref="C47:I47"/>
  </mergeCells>
  <conditionalFormatting sqref="F69:F71 M54:M55 F61 F64 M62:M64 F53 M68:M71 F75:F79 M75:M79">
    <cfRule type="cellIs" dxfId="1" priority="2" operator="between">
      <formula>"F"</formula>
      <formula>"F"</formula>
    </cfRule>
  </conditionalFormatting>
  <conditionalFormatting sqref="F62 F68 F52 M66:M67 M51:M52 F54:F56 F72 M60:M61">
    <cfRule type="cellIs" dxfId="0" priority="1" operator="between">
      <formula>"D"</formula>
      <formula>"F"</formula>
    </cfRule>
  </conditionalFormatting>
  <hyperlinks>
    <hyperlink ref="A4" r:id="rId1"/>
  </hyperlinks>
  <pageMargins left="0.25" right="0.25" top="0.75" bottom="0.75" header="0.3" footer="0.3"/>
  <pageSetup scale="6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opLeftCell="A10" workbookViewId="0">
      <selection activeCell="A33" sqref="A33"/>
    </sheetView>
  </sheetViews>
  <sheetFormatPr defaultRowHeight="15" x14ac:dyDescent="0.25"/>
  <cols>
    <col min="1" max="1" width="14.28515625" style="29" bestFit="1" customWidth="1"/>
    <col min="2" max="2" width="42" style="29" customWidth="1"/>
    <col min="3" max="3" width="52.5703125" style="29" customWidth="1"/>
    <col min="4" max="4" width="9.140625" style="32"/>
    <col min="5" max="16384" width="9.140625" style="29"/>
  </cols>
  <sheetData>
    <row r="1" spans="1:4" ht="18" customHeight="1" thickBot="1" x14ac:dyDescent="0.35">
      <c r="A1" s="212" t="s">
        <v>59</v>
      </c>
      <c r="B1" s="212"/>
      <c r="C1" s="212"/>
      <c r="D1" s="212"/>
    </row>
    <row r="2" spans="1:4" ht="18" customHeight="1" thickTop="1" x14ac:dyDescent="0.3">
      <c r="A2" s="34"/>
      <c r="B2" s="34"/>
      <c r="C2" s="34"/>
      <c r="D2" s="34"/>
    </row>
    <row r="3" spans="1:4" ht="18" customHeight="1" x14ac:dyDescent="0.3">
      <c r="A3" s="47" t="s">
        <v>118</v>
      </c>
      <c r="B3" s="34"/>
      <c r="C3" s="34"/>
      <c r="D3" s="34"/>
    </row>
    <row r="4" spans="1:4" ht="15" customHeight="1" thickBot="1" x14ac:dyDescent="0.3">
      <c r="A4" s="30" t="s">
        <v>55</v>
      </c>
      <c r="B4" s="30" t="s">
        <v>56</v>
      </c>
      <c r="C4" s="31" t="s">
        <v>58</v>
      </c>
      <c r="D4" s="30" t="s">
        <v>57</v>
      </c>
    </row>
    <row r="5" spans="1:4" s="35" customFormat="1" ht="15" customHeight="1" x14ac:dyDescent="0.2">
      <c r="A5" s="35" t="s">
        <v>114</v>
      </c>
      <c r="B5" s="35" t="s">
        <v>147</v>
      </c>
      <c r="C5" s="37" t="s">
        <v>200</v>
      </c>
      <c r="D5" s="36">
        <v>3</v>
      </c>
    </row>
    <row r="6" spans="1:4" s="35" customFormat="1" ht="15" customHeight="1" x14ac:dyDescent="0.2">
      <c r="A6" s="35" t="s">
        <v>115</v>
      </c>
      <c r="B6" s="35" t="s">
        <v>148</v>
      </c>
      <c r="C6" s="37" t="s">
        <v>154</v>
      </c>
      <c r="D6" s="36">
        <v>3</v>
      </c>
    </row>
    <row r="7" spans="1:4" s="35" customFormat="1" ht="15" customHeight="1" x14ac:dyDescent="0.2">
      <c r="D7" s="36"/>
    </row>
    <row r="8" spans="1:4" s="35" customFormat="1" ht="15" customHeight="1" x14ac:dyDescent="0.3">
      <c r="A8" s="47" t="s">
        <v>119</v>
      </c>
      <c r="B8" s="34"/>
      <c r="C8" s="34"/>
      <c r="D8" s="34"/>
    </row>
    <row r="9" spans="1:4" s="35" customFormat="1" ht="15" customHeight="1" thickBot="1" x14ac:dyDescent="0.3">
      <c r="A9" s="30" t="s">
        <v>55</v>
      </c>
      <c r="B9" s="30" t="s">
        <v>56</v>
      </c>
      <c r="C9" s="31" t="s">
        <v>58</v>
      </c>
      <c r="D9" s="30" t="s">
        <v>57</v>
      </c>
    </row>
    <row r="10" spans="1:4" s="35" customFormat="1" ht="15" customHeight="1" x14ac:dyDescent="0.2">
      <c r="A10" s="35" t="s">
        <v>116</v>
      </c>
      <c r="B10" s="35" t="s">
        <v>149</v>
      </c>
      <c r="C10" s="37" t="s">
        <v>199</v>
      </c>
      <c r="D10" s="36">
        <v>3</v>
      </c>
    </row>
    <row r="11" spans="1:4" s="35" customFormat="1" ht="15" customHeight="1" x14ac:dyDescent="0.2">
      <c r="A11" s="35" t="s">
        <v>117</v>
      </c>
      <c r="B11" s="35" t="s">
        <v>150</v>
      </c>
      <c r="C11" s="37"/>
      <c r="D11" s="38">
        <v>3</v>
      </c>
    </row>
    <row r="12" spans="1:4" s="35" customFormat="1" ht="15" customHeight="1" x14ac:dyDescent="0.2">
      <c r="D12" s="36"/>
    </row>
    <row r="13" spans="1:4" s="35" customFormat="1" ht="15" customHeight="1" x14ac:dyDescent="0.3">
      <c r="A13" s="47" t="s">
        <v>120</v>
      </c>
      <c r="B13" s="34"/>
      <c r="C13" s="34"/>
      <c r="D13" s="34"/>
    </row>
    <row r="14" spans="1:4" s="35" customFormat="1" ht="15" customHeight="1" thickBot="1" x14ac:dyDescent="0.3">
      <c r="A14" s="30" t="s">
        <v>55</v>
      </c>
      <c r="B14" s="30" t="s">
        <v>56</v>
      </c>
      <c r="C14" s="31" t="s">
        <v>58</v>
      </c>
      <c r="D14" s="30" t="s">
        <v>57</v>
      </c>
    </row>
    <row r="15" spans="1:4" s="35" customFormat="1" ht="15" customHeight="1" x14ac:dyDescent="0.2">
      <c r="A15" s="35" t="s">
        <v>122</v>
      </c>
      <c r="B15" s="35" t="s">
        <v>140</v>
      </c>
      <c r="C15" s="42" t="s">
        <v>155</v>
      </c>
      <c r="D15" s="36">
        <v>3</v>
      </c>
    </row>
    <row r="16" spans="1:4" s="35" customFormat="1" ht="15" customHeight="1" x14ac:dyDescent="0.2">
      <c r="A16" s="35" t="s">
        <v>156</v>
      </c>
      <c r="B16" s="35" t="s">
        <v>143</v>
      </c>
      <c r="C16" s="42" t="s">
        <v>146</v>
      </c>
      <c r="D16" s="36">
        <v>3</v>
      </c>
    </row>
    <row r="17" spans="1:4" s="35" customFormat="1" ht="15" customHeight="1" x14ac:dyDescent="0.2">
      <c r="A17" s="35" t="s">
        <v>123</v>
      </c>
      <c r="B17" s="35" t="s">
        <v>144</v>
      </c>
      <c r="C17" s="43" t="s">
        <v>146</v>
      </c>
      <c r="D17" s="36">
        <v>3</v>
      </c>
    </row>
    <row r="18" spans="1:4" s="35" customFormat="1" ht="15" customHeight="1" x14ac:dyDescent="0.2">
      <c r="C18" s="37"/>
      <c r="D18" s="36"/>
    </row>
    <row r="19" spans="1:4" s="35" customFormat="1" ht="15" customHeight="1" x14ac:dyDescent="0.3">
      <c r="A19" s="47" t="s">
        <v>121</v>
      </c>
      <c r="B19" s="34"/>
      <c r="C19" s="34"/>
      <c r="D19" s="34"/>
    </row>
    <row r="20" spans="1:4" s="35" customFormat="1" ht="15" customHeight="1" thickBot="1" x14ac:dyDescent="0.3">
      <c r="A20" s="30" t="s">
        <v>55</v>
      </c>
      <c r="B20" s="30" t="s">
        <v>56</v>
      </c>
      <c r="C20" s="31" t="s">
        <v>58</v>
      </c>
      <c r="D20" s="30" t="s">
        <v>57</v>
      </c>
    </row>
    <row r="21" spans="1:4" s="35" customFormat="1" ht="15" customHeight="1" x14ac:dyDescent="0.2">
      <c r="A21" s="35" t="s">
        <v>124</v>
      </c>
      <c r="B21" s="35" t="s">
        <v>151</v>
      </c>
      <c r="C21" s="37" t="s">
        <v>158</v>
      </c>
      <c r="D21" s="36">
        <v>4</v>
      </c>
    </row>
    <row r="22" spans="1:4" s="35" customFormat="1" ht="15" customHeight="1" x14ac:dyDescent="0.2">
      <c r="A22" s="35" t="s">
        <v>201</v>
      </c>
      <c r="B22" s="35" t="s">
        <v>152</v>
      </c>
      <c r="C22" s="37" t="s">
        <v>159</v>
      </c>
      <c r="D22" s="36">
        <v>4</v>
      </c>
    </row>
    <row r="23" spans="1:4" s="35" customFormat="1" ht="15" customHeight="1" x14ac:dyDescent="0.2">
      <c r="A23" s="35" t="s">
        <v>157</v>
      </c>
      <c r="B23" s="35" t="s">
        <v>153</v>
      </c>
      <c r="C23" s="42" t="s">
        <v>75</v>
      </c>
      <c r="D23" s="36">
        <v>4</v>
      </c>
    </row>
    <row r="24" spans="1:4" s="35" customFormat="1" ht="15" customHeight="1" x14ac:dyDescent="0.2">
      <c r="C24" s="37"/>
      <c r="D24" s="36"/>
    </row>
    <row r="25" spans="1:4" s="35" customFormat="1" ht="15" customHeight="1" thickBot="1" x14ac:dyDescent="0.3">
      <c r="A25" s="213" t="s">
        <v>134</v>
      </c>
      <c r="B25" s="214"/>
      <c r="C25" s="214"/>
      <c r="D25" s="214"/>
    </row>
    <row r="26" spans="1:4" s="35" customFormat="1" ht="15" customHeight="1" thickTop="1" x14ac:dyDescent="0.25">
      <c r="A26" s="41" t="s">
        <v>125</v>
      </c>
      <c r="C26" s="37"/>
      <c r="D26" s="36"/>
    </row>
    <row r="27" spans="1:4" s="35" customFormat="1" ht="15" customHeight="1" thickBot="1" x14ac:dyDescent="0.3">
      <c r="A27" s="30" t="s">
        <v>55</v>
      </c>
      <c r="B27" s="30" t="s">
        <v>56</v>
      </c>
      <c r="C27" s="31" t="s">
        <v>58</v>
      </c>
      <c r="D27" s="30" t="s">
        <v>57</v>
      </c>
    </row>
    <row r="28" spans="1:4" s="35" customFormat="1" ht="15" customHeight="1" x14ac:dyDescent="0.2">
      <c r="A28" s="35" t="s">
        <v>127</v>
      </c>
      <c r="B28" s="35" t="s">
        <v>135</v>
      </c>
      <c r="C28" s="39"/>
      <c r="D28" s="36">
        <v>3</v>
      </c>
    </row>
    <row r="29" spans="1:4" s="35" customFormat="1" ht="15" customHeight="1" x14ac:dyDescent="0.2">
      <c r="A29" s="35" t="s">
        <v>128</v>
      </c>
      <c r="B29" s="35" t="s">
        <v>136</v>
      </c>
      <c r="C29" s="44" t="s">
        <v>160</v>
      </c>
      <c r="D29" s="36">
        <v>3</v>
      </c>
    </row>
    <row r="30" spans="1:4" s="35" customFormat="1" ht="15" customHeight="1" x14ac:dyDescent="0.2">
      <c r="A30" s="35" t="s">
        <v>129</v>
      </c>
      <c r="B30" s="35" t="s">
        <v>137</v>
      </c>
      <c r="C30" s="44" t="s">
        <v>161</v>
      </c>
      <c r="D30" s="36">
        <v>3</v>
      </c>
    </row>
    <row r="31" spans="1:4" s="35" customFormat="1" ht="15" customHeight="1" x14ac:dyDescent="0.2">
      <c r="A31" s="35" t="s">
        <v>130</v>
      </c>
      <c r="B31" s="35" t="s">
        <v>138</v>
      </c>
      <c r="C31" s="37" t="s">
        <v>50</v>
      </c>
      <c r="D31" s="36">
        <v>4</v>
      </c>
    </row>
    <row r="32" spans="1:4" s="35" customFormat="1" ht="15" customHeight="1" x14ac:dyDescent="0.2">
      <c r="A32" s="35" t="s">
        <v>131</v>
      </c>
      <c r="B32" s="35" t="s">
        <v>139</v>
      </c>
      <c r="C32" s="37" t="s">
        <v>162</v>
      </c>
      <c r="D32" s="36">
        <v>4</v>
      </c>
    </row>
    <row r="33" spans="1:4" s="35" customFormat="1" ht="15" customHeight="1" x14ac:dyDescent="0.2">
      <c r="A33" s="35" t="s">
        <v>122</v>
      </c>
      <c r="B33" s="35" t="s">
        <v>140</v>
      </c>
      <c r="C33" s="42" t="s">
        <v>155</v>
      </c>
      <c r="D33" s="36">
        <v>3</v>
      </c>
    </row>
    <row r="34" spans="1:4" s="35" customFormat="1" ht="15" customHeight="1" x14ac:dyDescent="0.2">
      <c r="A34" s="35" t="s">
        <v>202</v>
      </c>
      <c r="B34" s="35" t="s">
        <v>203</v>
      </c>
      <c r="C34" s="130" t="s">
        <v>205</v>
      </c>
      <c r="D34" s="137" t="s">
        <v>204</v>
      </c>
    </row>
    <row r="35" spans="1:4" s="129" customFormat="1" ht="15" customHeight="1" x14ac:dyDescent="0.2">
      <c r="C35" s="130"/>
      <c r="D35" s="137"/>
    </row>
    <row r="36" spans="1:4" s="48" customFormat="1" ht="15" customHeight="1" x14ac:dyDescent="0.25">
      <c r="A36" s="41" t="s">
        <v>126</v>
      </c>
      <c r="C36" s="49"/>
      <c r="D36" s="50"/>
    </row>
    <row r="37" spans="1:4" s="35" customFormat="1" ht="15" customHeight="1" thickBot="1" x14ac:dyDescent="0.3">
      <c r="A37" s="30" t="s">
        <v>55</v>
      </c>
      <c r="B37" s="30" t="s">
        <v>56</v>
      </c>
      <c r="C37" s="31" t="s">
        <v>58</v>
      </c>
      <c r="D37" s="30" t="s">
        <v>57</v>
      </c>
    </row>
    <row r="38" spans="1:4" s="35" customFormat="1" ht="15" customHeight="1" x14ac:dyDescent="0.2">
      <c r="A38" s="35" t="s">
        <v>132</v>
      </c>
      <c r="B38" s="35" t="s">
        <v>141</v>
      </c>
      <c r="C38" s="37" t="s">
        <v>163</v>
      </c>
      <c r="D38" s="36">
        <v>3</v>
      </c>
    </row>
    <row r="39" spans="1:4" s="35" customFormat="1" ht="15" customHeight="1" x14ac:dyDescent="0.2">
      <c r="A39" s="35" t="s">
        <v>164</v>
      </c>
      <c r="B39" s="35" t="s">
        <v>142</v>
      </c>
      <c r="D39" s="36">
        <v>4</v>
      </c>
    </row>
    <row r="40" spans="1:4" s="35" customFormat="1" ht="15" customHeight="1" x14ac:dyDescent="0.2">
      <c r="A40" s="35" t="s">
        <v>206</v>
      </c>
      <c r="B40" s="35" t="s">
        <v>143</v>
      </c>
      <c r="C40" s="42" t="s">
        <v>146</v>
      </c>
      <c r="D40" s="36">
        <v>3</v>
      </c>
    </row>
    <row r="41" spans="1:4" s="35" customFormat="1" ht="15" customHeight="1" x14ac:dyDescent="0.2">
      <c r="A41" s="35" t="s">
        <v>122</v>
      </c>
      <c r="B41" s="35" t="s">
        <v>140</v>
      </c>
      <c r="C41" s="42" t="s">
        <v>155</v>
      </c>
      <c r="D41" s="36">
        <v>3</v>
      </c>
    </row>
    <row r="42" spans="1:4" s="35" customFormat="1" ht="15" customHeight="1" x14ac:dyDescent="0.2">
      <c r="A42" s="35" t="s">
        <v>123</v>
      </c>
      <c r="B42" s="35" t="s">
        <v>144</v>
      </c>
      <c r="C42" s="43" t="s">
        <v>146</v>
      </c>
      <c r="D42" s="36">
        <v>3</v>
      </c>
    </row>
    <row r="43" spans="1:4" s="35" customFormat="1" ht="15" customHeight="1" x14ac:dyDescent="0.2">
      <c r="A43" s="35" t="s">
        <v>133</v>
      </c>
      <c r="B43" s="35" t="s">
        <v>145</v>
      </c>
      <c r="C43" s="45" t="s">
        <v>165</v>
      </c>
      <c r="D43" s="40">
        <v>4</v>
      </c>
    </row>
    <row r="44" spans="1:4" s="35" customFormat="1" ht="15" customHeight="1" x14ac:dyDescent="0.2">
      <c r="A44" s="129" t="s">
        <v>202</v>
      </c>
      <c r="B44" s="129" t="s">
        <v>203</v>
      </c>
      <c r="C44" s="130" t="s">
        <v>205</v>
      </c>
      <c r="D44" s="137" t="s">
        <v>204</v>
      </c>
    </row>
    <row r="45" spans="1:4" s="35" customFormat="1" ht="15" customHeight="1" x14ac:dyDescent="0.2">
      <c r="D45" s="40"/>
    </row>
    <row r="46" spans="1:4" ht="15" customHeight="1" x14ac:dyDescent="0.25">
      <c r="D46" s="33"/>
    </row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2">
    <mergeCell ref="A1:D1"/>
    <mergeCell ref="A25:D25"/>
  </mergeCells>
  <pageMargins left="0.25" right="0.25" top="0.25" bottom="0.2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Range Science - Fall Even </vt:lpstr>
      <vt:lpstr>RANGE Elective 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2014-06-10T17:35:23Z</cp:lastPrinted>
  <dcterms:created xsi:type="dcterms:W3CDTF">2011-09-23T19:24:55Z</dcterms:created>
  <dcterms:modified xsi:type="dcterms:W3CDTF">2014-06-16T21:54:27Z</dcterms:modified>
</cp:coreProperties>
</file>