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defaultThemeVersion="124226"/>
  <bookViews>
    <workbookView xWindow="540" yWindow="240" windowWidth="17055" windowHeight="8940"/>
  </bookViews>
  <sheets>
    <sheet name="Pharmacy 6-YEAR PLAN" sheetId="5" r:id="rId1"/>
    <sheet name="Curriculum Notes" sheetId="6" r:id="rId2"/>
    <sheet name="Sheet1" sheetId="7" r:id="rId3"/>
  </sheets>
  <definedNames>
    <definedName name="_xlnm.Print_Area" localSheetId="0">'Pharmacy 6-YEAR PLAN'!$A$1:$T$107</definedName>
    <definedName name="Z_714A7959_130D_4D71_B877_AFD36FD7F590_.wvu.PrintArea" localSheetId="0" hidden="1">'Pharmacy 6-YEAR PLAN'!$A$1:$M$45</definedName>
  </definedNames>
  <calcPr calcId="145621"/>
  <customWorkbookViews>
    <customWorkbookView name="Mort, Jane - Personal View" guid="{714A7959-130D-4D71-B877-AFD36FD7F590}" mergeInterval="0" personalView="1" maximized="1" windowWidth="1916" windowHeight="975" activeSheetId="5"/>
  </customWorkbookViews>
</workbook>
</file>

<file path=xl/calcChain.xml><?xml version="1.0" encoding="utf-8"?>
<calcChain xmlns="http://schemas.openxmlformats.org/spreadsheetml/2006/main">
  <c r="H7" i="5" l="1"/>
  <c r="I7" i="5"/>
  <c r="K7" i="5"/>
  <c r="H8" i="5"/>
  <c r="I8" i="5"/>
  <c r="J8" i="5"/>
  <c r="K8" i="5"/>
  <c r="H9" i="5"/>
  <c r="I9" i="5"/>
  <c r="K9" i="5"/>
  <c r="H10" i="5"/>
  <c r="I10" i="5"/>
  <c r="J10" i="5"/>
  <c r="K10" i="5"/>
  <c r="H11" i="5"/>
  <c r="I11" i="5"/>
  <c r="J11" i="5"/>
  <c r="K11" i="5"/>
  <c r="H12" i="5"/>
  <c r="I12" i="5"/>
  <c r="K12" i="5"/>
  <c r="H13" i="5"/>
  <c r="I13" i="5"/>
  <c r="K13" i="5"/>
  <c r="H14" i="5"/>
  <c r="I14" i="5"/>
  <c r="J14" i="5"/>
  <c r="K14" i="5"/>
  <c r="H15" i="5"/>
  <c r="I15" i="5"/>
  <c r="J15" i="5"/>
  <c r="K15" i="5"/>
  <c r="H16" i="5"/>
  <c r="I16" i="5"/>
  <c r="J16" i="5"/>
  <c r="K16" i="5"/>
  <c r="H17" i="5"/>
  <c r="I17" i="5"/>
  <c r="K17" i="5"/>
  <c r="H18" i="5"/>
  <c r="I18" i="5"/>
  <c r="J18" i="5"/>
  <c r="K18" i="5"/>
  <c r="H19" i="5"/>
  <c r="I19" i="5"/>
  <c r="K19" i="5"/>
  <c r="H20" i="5"/>
  <c r="I20" i="5"/>
  <c r="J20" i="5"/>
  <c r="K20" i="5"/>
  <c r="H21" i="5"/>
  <c r="I21" i="5"/>
  <c r="K21" i="5"/>
  <c r="H22" i="5"/>
  <c r="I22" i="5"/>
  <c r="K22" i="5"/>
  <c r="H23" i="5"/>
  <c r="I23" i="5"/>
  <c r="K23" i="5"/>
  <c r="H24" i="5"/>
  <c r="I24" i="5"/>
  <c r="K24" i="5"/>
  <c r="H25" i="5"/>
  <c r="I25" i="5"/>
  <c r="K25" i="5"/>
  <c r="H31" i="5"/>
  <c r="I31" i="5"/>
  <c r="J31" i="5"/>
  <c r="K31" i="5"/>
  <c r="K6" i="5" l="1"/>
  <c r="A33" i="5"/>
  <c r="A8" i="5"/>
  <c r="O13" i="5"/>
  <c r="P13" i="5"/>
  <c r="R13" i="5"/>
  <c r="O8" i="5"/>
  <c r="P8" i="5"/>
  <c r="R8" i="5"/>
  <c r="O7" i="5"/>
  <c r="P7" i="5"/>
  <c r="R7" i="5"/>
  <c r="D106" i="5"/>
  <c r="R22" i="5"/>
  <c r="R23" i="5"/>
  <c r="R9" i="5"/>
  <c r="R10" i="5"/>
  <c r="R11" i="5"/>
  <c r="R12" i="5"/>
  <c r="R14" i="5"/>
  <c r="R15" i="5"/>
  <c r="R16" i="5"/>
  <c r="R17" i="5"/>
  <c r="R18" i="5"/>
  <c r="R19" i="5"/>
  <c r="R20" i="5"/>
  <c r="R21" i="5"/>
  <c r="K28" i="5"/>
  <c r="K29" i="5"/>
  <c r="K30" i="5"/>
  <c r="K32" i="5"/>
  <c r="K33" i="5"/>
  <c r="K34" i="5"/>
  <c r="K35" i="5"/>
  <c r="K36" i="5"/>
  <c r="K37" i="5"/>
  <c r="K38" i="5"/>
  <c r="K39" i="5"/>
  <c r="K40" i="5"/>
  <c r="K41" i="5"/>
  <c r="K42" i="5"/>
  <c r="K43" i="5"/>
  <c r="K44" i="5"/>
  <c r="K45" i="5"/>
  <c r="K46" i="5"/>
  <c r="K47" i="5"/>
  <c r="K48" i="5"/>
  <c r="K49" i="5"/>
  <c r="K90" i="5"/>
  <c r="O22" i="5"/>
  <c r="P22" i="5"/>
  <c r="O23" i="5"/>
  <c r="P23" i="5"/>
  <c r="H49" i="5"/>
  <c r="I49" i="5"/>
  <c r="O18" i="5"/>
  <c r="P18" i="5"/>
  <c r="O19" i="5"/>
  <c r="P19" i="5"/>
  <c r="O20" i="5"/>
  <c r="P20" i="5"/>
  <c r="O21" i="5"/>
  <c r="P21" i="5"/>
  <c r="O14" i="5"/>
  <c r="P14" i="5"/>
  <c r="O15" i="5"/>
  <c r="P15" i="5"/>
  <c r="O16" i="5"/>
  <c r="P16" i="5"/>
  <c r="O17" i="5"/>
  <c r="P17" i="5"/>
  <c r="O9" i="5"/>
  <c r="P9" i="5"/>
  <c r="O10" i="5"/>
  <c r="P10" i="5"/>
  <c r="O11" i="5"/>
  <c r="P11" i="5"/>
  <c r="O12" i="5"/>
  <c r="P12" i="5"/>
  <c r="O24" i="5"/>
  <c r="P24" i="5"/>
  <c r="K98" i="5"/>
  <c r="D98" i="5"/>
  <c r="H44" i="5"/>
  <c r="I44" i="5"/>
  <c r="J44" i="5"/>
  <c r="H45" i="5"/>
  <c r="I45" i="5"/>
  <c r="J45" i="5"/>
  <c r="H46" i="5"/>
  <c r="I46" i="5"/>
  <c r="J46" i="5"/>
  <c r="H47" i="5"/>
  <c r="I47" i="5"/>
  <c r="H48" i="5"/>
  <c r="I48" i="5"/>
  <c r="J48" i="5"/>
  <c r="H39" i="5"/>
  <c r="I39" i="5"/>
  <c r="J39" i="5"/>
  <c r="H40" i="5"/>
  <c r="I40" i="5"/>
  <c r="J40" i="5"/>
  <c r="H41" i="5"/>
  <c r="I41" i="5"/>
  <c r="J41" i="5"/>
  <c r="H42" i="5"/>
  <c r="I42" i="5"/>
  <c r="H43" i="5"/>
  <c r="I43" i="5"/>
  <c r="J43" i="5"/>
  <c r="H38" i="5"/>
  <c r="I38" i="5"/>
  <c r="H33" i="5"/>
  <c r="I33" i="5"/>
  <c r="H34" i="5"/>
  <c r="I34" i="5"/>
  <c r="J34" i="5"/>
  <c r="H35" i="5"/>
  <c r="I35" i="5"/>
  <c r="J35" i="5"/>
  <c r="H36" i="5"/>
  <c r="I36" i="5"/>
  <c r="H37" i="5"/>
  <c r="I37" i="5"/>
  <c r="J37" i="5"/>
  <c r="H28" i="5"/>
  <c r="I28" i="5"/>
  <c r="J28" i="5"/>
  <c r="H29" i="5"/>
  <c r="I29" i="5"/>
  <c r="J29" i="5"/>
  <c r="H30" i="5"/>
  <c r="I30" i="5"/>
  <c r="J30" i="5"/>
  <c r="H32" i="5"/>
  <c r="I32" i="5"/>
  <c r="J32" i="5"/>
  <c r="A40" i="5"/>
  <c r="B40" i="5"/>
  <c r="C40" i="5"/>
  <c r="A37" i="5"/>
  <c r="B37" i="5"/>
  <c r="B33" i="5"/>
  <c r="D33" i="5"/>
  <c r="D32" i="5" s="1"/>
  <c r="A22" i="5"/>
  <c r="B22" i="5"/>
  <c r="C22" i="5"/>
  <c r="D22" i="5"/>
  <c r="D21" i="5" s="1"/>
  <c r="A15" i="5"/>
  <c r="B15" i="5"/>
  <c r="D15" i="5"/>
  <c r="D14" i="5"/>
  <c r="B14" i="5"/>
  <c r="A14" i="5"/>
  <c r="K87" i="5"/>
  <c r="K79" i="5"/>
  <c r="A26" i="5"/>
  <c r="B26" i="5"/>
  <c r="C26" i="5"/>
  <c r="D26" i="5"/>
  <c r="A25" i="5"/>
  <c r="B25" i="5"/>
  <c r="D25" i="5"/>
  <c r="K3" i="5"/>
  <c r="B30" i="5"/>
  <c r="D30" i="5"/>
  <c r="D29" i="5" s="1"/>
  <c r="A30" i="5"/>
  <c r="D19" i="5"/>
  <c r="B19" i="5"/>
  <c r="A19" i="5"/>
  <c r="D18" i="5"/>
  <c r="B18" i="5"/>
  <c r="A18" i="5"/>
  <c r="D11" i="5"/>
  <c r="D10" i="5" s="1"/>
  <c r="B11" i="5"/>
  <c r="A11" i="5"/>
  <c r="D8" i="5"/>
  <c r="C8" i="5"/>
  <c r="B8" i="5"/>
  <c r="D7" i="5"/>
  <c r="C7" i="5"/>
  <c r="B7" i="5"/>
  <c r="A7" i="5"/>
  <c r="A52" i="5"/>
  <c r="D86" i="5"/>
  <c r="D76" i="5"/>
  <c r="K76" i="5"/>
  <c r="K69" i="5"/>
  <c r="D69" i="5"/>
  <c r="K62" i="5"/>
  <c r="D62" i="5"/>
  <c r="D13" i="5" l="1"/>
  <c r="K27" i="5"/>
  <c r="D6" i="5"/>
  <c r="D17" i="5"/>
  <c r="D24" i="5"/>
  <c r="R6" i="5"/>
  <c r="R35" i="5" l="1"/>
</calcChain>
</file>

<file path=xl/sharedStrings.xml><?xml version="1.0" encoding="utf-8"?>
<sst xmlns="http://schemas.openxmlformats.org/spreadsheetml/2006/main" count="250" uniqueCount="211">
  <si>
    <t>Student</t>
  </si>
  <si>
    <t>Advisor</t>
  </si>
  <si>
    <t>Information Subject to Change.  This checksheet is not a contract.</t>
  </si>
  <si>
    <t>SGR Goal 1</t>
  </si>
  <si>
    <t>IGR Goal 1</t>
  </si>
  <si>
    <t>IGR Goal 2</t>
  </si>
  <si>
    <t>SGR Goal 2</t>
  </si>
  <si>
    <t>SGR Goal 3</t>
  </si>
  <si>
    <t>SGR Goal 4</t>
  </si>
  <si>
    <t>SGR Goal 5</t>
  </si>
  <si>
    <t>SGR Goal 6</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</si>
  <si>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</si>
  <si>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</si>
  <si>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</si>
  <si>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</si>
  <si>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</si>
  <si>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</si>
  <si>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</si>
  <si>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</si>
  <si>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</si>
  <si>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</si>
  <si>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</si>
  <si>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</si>
  <si>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SPCM 101</t>
  </si>
  <si>
    <t>Fundamentals of Speech (SGR 2)</t>
  </si>
  <si>
    <t>SGR #4</t>
  </si>
  <si>
    <t>ENGL 101</t>
  </si>
  <si>
    <t>Composition I (SGR 1)</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</si>
  <si>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</si>
  <si>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</si>
  <si>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</si>
  <si>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</si>
  <si>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</si>
  <si>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</si>
  <si>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</si>
  <si>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</si>
  <si>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</si>
  <si>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</si>
  <si>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Student ID#</t>
  </si>
  <si>
    <t>Anticipated Graduation Term</t>
  </si>
  <si>
    <t>Minimum GPA</t>
  </si>
  <si>
    <t xml:space="preserve">Today's Date </t>
  </si>
  <si>
    <t>GR</t>
  </si>
  <si>
    <t>SGR #3</t>
  </si>
  <si>
    <t>Social Sciences/Diversity (SGR 3)</t>
  </si>
  <si>
    <t>Chem 112/L</t>
  </si>
  <si>
    <t>Biol 151/L</t>
  </si>
  <si>
    <t>Chem 114/L</t>
  </si>
  <si>
    <t>Biol 221/L</t>
  </si>
  <si>
    <t>Chem 326/L</t>
  </si>
  <si>
    <t>Econ 202</t>
  </si>
  <si>
    <t>Biol 325/L</t>
  </si>
  <si>
    <t>Chem 328/L</t>
  </si>
  <si>
    <t>Micr 231/L</t>
  </si>
  <si>
    <t>General Elective</t>
  </si>
  <si>
    <t>Pha 320</t>
  </si>
  <si>
    <t>Pha 323</t>
  </si>
  <si>
    <t>Pharmaceutical Biochemistry</t>
  </si>
  <si>
    <t>Pha 331</t>
  </si>
  <si>
    <t>Pharmaceutics I</t>
  </si>
  <si>
    <t>Pha 340/L</t>
  </si>
  <si>
    <t>Pha 367/L</t>
  </si>
  <si>
    <t>Pha 324</t>
  </si>
  <si>
    <t>Pha 332/L</t>
  </si>
  <si>
    <t>Pha 341/L</t>
  </si>
  <si>
    <t>Pha 368/L</t>
  </si>
  <si>
    <t>Junior Year Summer Course</t>
  </si>
  <si>
    <t>Pha 410</t>
  </si>
  <si>
    <t>Pha 415</t>
  </si>
  <si>
    <t>Pha 425</t>
  </si>
  <si>
    <t>Pha 442</t>
  </si>
  <si>
    <t>Pharmacology II</t>
  </si>
  <si>
    <t>Pha 445</t>
  </si>
  <si>
    <t>Pharmacotherpeutics I</t>
  </si>
  <si>
    <t>Pha 467/L</t>
  </si>
  <si>
    <t>Pha 430</t>
  </si>
  <si>
    <t>Pharmacy Practice Law</t>
  </si>
  <si>
    <t>Pha 443</t>
  </si>
  <si>
    <t>Pha 444</t>
  </si>
  <si>
    <t>Toxicology</t>
  </si>
  <si>
    <t>Pha 446</t>
  </si>
  <si>
    <t>Pha 468/L</t>
  </si>
  <si>
    <t>Pha 109</t>
  </si>
  <si>
    <t>Gen Elec</t>
  </si>
  <si>
    <t>Math 121/L</t>
  </si>
  <si>
    <t>IGR #2</t>
  </si>
  <si>
    <t xml:space="preserve">College of Pharmacy Requirements </t>
  </si>
  <si>
    <t>General Biology I and Lab</t>
  </si>
  <si>
    <t>Humanities and Arts/Diversity (SGR 4)</t>
  </si>
  <si>
    <t>Anatomy and Lab</t>
  </si>
  <si>
    <t>Organic Chemistry I and Lab</t>
  </si>
  <si>
    <t>Physiology and Lab</t>
  </si>
  <si>
    <t>Organic Chemistry II and Lab</t>
  </si>
  <si>
    <t>General Microbiology and Lab</t>
  </si>
  <si>
    <t>Cultural Awareness and Social and Environmental Responsibility</t>
  </si>
  <si>
    <t>Introduction to Pathophysiology</t>
  </si>
  <si>
    <t>Medicinal Chemistry I and Lab</t>
  </si>
  <si>
    <t>Biomedical Science I</t>
  </si>
  <si>
    <t>Pharmaceutics II and Lab</t>
  </si>
  <si>
    <t>Medicinal Chemistry II and Lab</t>
  </si>
  <si>
    <t>Pharmacy Practice II and Lab</t>
  </si>
  <si>
    <t>Pharmacy Practice IV and Lab</t>
  </si>
  <si>
    <t>Biopharmaceutics and Pharmacokinetics</t>
  </si>
  <si>
    <t>Biomedical Science II</t>
  </si>
  <si>
    <t>Pharmacotherapeutics II</t>
  </si>
  <si>
    <t>Introductory Practice Experience I</t>
  </si>
  <si>
    <t>Pharmacology I</t>
  </si>
  <si>
    <t>First Year Seminar - Pharmacy (IGR 1)</t>
  </si>
  <si>
    <t>General Chemistry I and Lab (SGR 6)</t>
  </si>
  <si>
    <t>ENGL 032, 033, or placement</t>
  </si>
  <si>
    <t>CHEM 112, MATH 102 or higher</t>
  </si>
  <si>
    <t>MATH 102 or MATH 115 or placement</t>
  </si>
  <si>
    <t>P1 year Pharmacy standing or Nursing major, and BIOL 325</t>
  </si>
  <si>
    <t>P1 year standing</t>
  </si>
  <si>
    <t>P1 year standing, PHA 323</t>
  </si>
  <si>
    <t>P2 Year Standing</t>
  </si>
  <si>
    <t>P2 year Standing, PHA 324</t>
  </si>
  <si>
    <t>PHA 442</t>
  </si>
  <si>
    <t>P2 year Standing, PHA 442</t>
  </si>
  <si>
    <r>
      <rPr>
        <b/>
        <sz val="9"/>
        <color rgb="FFFF0000"/>
        <rFont val="Calibri"/>
        <family val="2"/>
        <scheme val="minor"/>
      </rPr>
      <t>Prerequsites</t>
    </r>
    <r>
      <rPr>
        <b/>
        <sz val="9"/>
        <rFont val="Calibri"/>
        <family val="2"/>
        <scheme val="minor"/>
      </rPr>
      <t>/Comments</t>
    </r>
  </si>
  <si>
    <t>General Chemistry II and Lab (SGR 6)</t>
  </si>
  <si>
    <t>Survey of Calculus and Lab (SGR 5)</t>
  </si>
  <si>
    <t>PHA 340</t>
  </si>
  <si>
    <t>PHA 331, PHA 332, P2 Year Standing</t>
  </si>
  <si>
    <t>Junior Year-P1 Fall Course</t>
  </si>
  <si>
    <t>Junior Year-P1 Spring Courses</t>
  </si>
  <si>
    <t>Senior Year-P2 Fall Courses</t>
  </si>
  <si>
    <t>Senior Year-P2 Spring Courses</t>
  </si>
  <si>
    <t>P3 Year Fall Courses</t>
  </si>
  <si>
    <t>P3 Year Spring Courses</t>
  </si>
  <si>
    <t>Pha 727</t>
  </si>
  <si>
    <t>Pha 741/L</t>
  </si>
  <si>
    <t>Pha 756</t>
  </si>
  <si>
    <t>Pharmacotherapeutics III</t>
  </si>
  <si>
    <t>Pha 757</t>
  </si>
  <si>
    <t>Pharmacotherapeutics IV</t>
  </si>
  <si>
    <t>Pha 767/L</t>
  </si>
  <si>
    <t>Pharm Elec</t>
  </si>
  <si>
    <t>Pharmacy Electives</t>
  </si>
  <si>
    <t>Pha 723</t>
  </si>
  <si>
    <t>Ethics in HealthCare Practice</t>
  </si>
  <si>
    <t>Pha 742/L</t>
  </si>
  <si>
    <t>Pha 761</t>
  </si>
  <si>
    <t>Pharmacotherapeutics V</t>
  </si>
  <si>
    <t>Pha 762</t>
  </si>
  <si>
    <t>Pharmacotherapeutics VI</t>
  </si>
  <si>
    <t>Pha 768/L</t>
  </si>
  <si>
    <t>Pharmacy Practice VI</t>
  </si>
  <si>
    <t>Pha 716</t>
  </si>
  <si>
    <t>Pha 772</t>
  </si>
  <si>
    <t>Pha 774</t>
  </si>
  <si>
    <t>Assigned APPE (Two 5 credit courses)</t>
  </si>
  <si>
    <t>Elective APPE (Two 5 credit courses)</t>
  </si>
  <si>
    <t>Pha 714</t>
  </si>
  <si>
    <t>Pha</t>
  </si>
  <si>
    <t>Public Health and Wellness and Lab</t>
  </si>
  <si>
    <t>P3 Year Summer Course</t>
  </si>
  <si>
    <t>Pha 610</t>
  </si>
  <si>
    <t>Introductory Practice Experience II</t>
  </si>
  <si>
    <t>Other required courses for the BS in Pharmaceutical Sciences</t>
  </si>
  <si>
    <t>Pre-Pharmacy Requirements</t>
  </si>
  <si>
    <t>Other Courses Required for the PharmD</t>
  </si>
  <si>
    <t>Pharmacy Practice V and Lab</t>
  </si>
  <si>
    <t>Internal Medicine I Practice Experience</t>
  </si>
  <si>
    <t>Ambulatory Care Practice Experience</t>
  </si>
  <si>
    <t>Hospital/Institutional Pha Practice Experience</t>
  </si>
  <si>
    <t>Community Pharmacy Practice Experience</t>
  </si>
  <si>
    <t>Professional Resources Management</t>
  </si>
  <si>
    <t>Patient Assess and Self Care and Lab</t>
  </si>
  <si>
    <t>P4 Year</t>
  </si>
  <si>
    <t>PHA 331</t>
  </si>
  <si>
    <t>PHA 367</t>
  </si>
  <si>
    <t>PHA 445</t>
  </si>
  <si>
    <t xml:space="preserve">P1 year standing </t>
  </si>
  <si>
    <t>Pharmacy Practice I and Lab (AW)</t>
  </si>
  <si>
    <t>Pharmacy Practice III and Lab (AW)</t>
  </si>
  <si>
    <t>Principles of Macroeconomics (SGR 3) (G)</t>
  </si>
  <si>
    <t>College of Pharmacy Regulations</t>
  </si>
  <si>
    <t>Students in the College of Pharmacy are governed by the regulations which apply to all students at SDSU but are also governed by requirements established by the College. These requirements are presented in detail in the Pharmacy Student Handbook and include:</t>
  </si>
  <si>
    <t>1. Pharmacy GPA Calculation – Pharmacy GPA is calculated using all pharmacy PHA prefix courses, excluding 201 &amp; 321.</t>
  </si>
  <si>
    <t>A. For pharmacy courses repeated at SDSU, only the repeated grade will be used to calculate the pharmacy GPA.</t>
  </si>
  <si>
    <t>B. For pharmacy courses repeated at another college of pharmacy, a grade of “C” will be used to calculate the pharmacy GPA in place of the grade received for the corresponding course at SDSU (grades of “D” or “F” for pharmacy courses from other pharmacy programs do not satisfy the course requirement).</t>
  </si>
  <si>
    <t>2. Probation - A student will be placed on “pharmacy probation” when the student’s pharmacy GPA for a semester falls below 2.0. Each subsequent semester while on “pharmacy probation” the student must earn a pharmacy GPA of 2.0 or better or the student will be placed on “refused status”. The student will be on probation for a minimum of one semester while taking pharmacy courses (PHA prefix, excluding 201, &amp; 321) and will remain on “pharmacy probation” until the student’s cumulative Pharmacy GPA is 2.0 or greater.</t>
  </si>
  <si>
    <t>3. Graduation - A student must earn a minimum 2.0 grade point average for all pharmacy courses (excluding Pha 201, &amp; 321) to qualify for graduation with a B.S. in Pharmaceutical Sciences or to progress to the P3 year.</t>
  </si>
  <si>
    <t>4. Progression –</t>
  </si>
  <si>
    <t>A. To progress to the P3 year a student cannot have more than 9 credits of “D” and/or “F” grades in PHA prefix courses.</t>
  </si>
  <si>
    <t>P1 Year Standing - The student must have been admitted into the professional program.</t>
  </si>
  <si>
    <t>P2 Year Standing - Completion of all PHA 300 level required courses and PHA 109.</t>
  </si>
  <si>
    <t>P3 Year Standing - Completion of all PHA 400 level required courses and PHA 610, a bachelor’s degree, and all capstone activities are required to begin the fall semester. Completion of all required PHA 700, non-advanced practice experience courses are required to progress to the subsequent semester.</t>
  </si>
  <si>
    <t>P4 Year Standing - completion of all PHA 600-700 level required, non-advanced practice courses.</t>
  </si>
  <si>
    <t>D. Students must have a C or better (or “S” where applicable) for completion of each 700 level course taken in the Doctor of Pharmacy program.</t>
  </si>
  <si>
    <t>E. If completion of an Advanced Pharmacy Practice Experience (APPE) is not achieved by a student, the student may repeat that APPE the following summer according to availability after the next class has selected their APPEs. If completion of an elective APPE is not achieved, the student may select another elective APPE rather than repeating the same elective APPE. If a student fails completion of more than one APPE, the student will not be allowed to progress to another semester of the program.</t>
  </si>
  <si>
    <t>Curriculum Notes</t>
  </si>
  <si>
    <t>1. Eligible for B.S. in Pharmaceutical Sciences after completion of all general education requirements, 300 and 400-level required PHA courses, and general elective credits for a total of 138 credits.</t>
  </si>
  <si>
    <t>2. Successful completion of the capstone activities are required as part of the degree requirements for both the BS in Pharmaceutical Science and the Doctor of Pharmacy degrees.</t>
  </si>
  <si>
    <t>3. PHA 410 must be completed during the summer between the P1 and P2 years.</t>
  </si>
  <si>
    <t>4. P3 year courses are taught at the University Center North in Sioux Falls. Advanced Pharmacy Practice Experiences (APPEs) are completed during Summer Sessions, Fall, and Spring Semesters.</t>
  </si>
  <si>
    <t>5. PHA 610 must be completed during the summer between the P2 and P3 years.</t>
  </si>
  <si>
    <t>6. General Electives: 6 credits required prior to beginning P3 Year. Credits in excess of System General Education Requirements or IGR Goals may apply toward General Elective requirement.</t>
  </si>
  <si>
    <t>Major Courses</t>
  </si>
  <si>
    <t xml:space="preserve">TOTAL CREDITS for PharmD   </t>
  </si>
  <si>
    <t>F. The student must successfully complete P4 capstone requirements including P4 seminar, the P4 knowledge exam, all items on the Student Activities Checklist, and all components of the P4 Assessment Activities, In addition, the student must maintain a portfolio of activities according to distributed portfolio guidelines.</t>
  </si>
  <si>
    <t>Stat 281</t>
  </si>
  <si>
    <t>Introduction to Statistics</t>
  </si>
  <si>
    <t>First Year Seminar (2 credits)</t>
  </si>
  <si>
    <t xml:space="preserve">Cultural Awareness and Social and Environmental Responsibility         </t>
  </si>
  <si>
    <t>(Must have a different prefix than the courses used to meet SGR 3, 4 and 6)</t>
  </si>
  <si>
    <r>
      <t xml:space="preserve">B. The Exit Exam is a capstone activity that each student must take for completion of the P2 year and progression into the P3 year; it is administered during the spring semester of the P2 year. The exam is intended to determine competency in the general and professional curricular outcomes that are pertinent through the P2 year (see </t>
    </r>
    <r>
      <rPr>
        <i/>
        <sz val="10"/>
        <color theme="1"/>
        <rFont val="Calibri"/>
        <family val="2"/>
        <scheme val="minor"/>
      </rPr>
      <t>Outcome Statements for Pharmacy Curriculum</t>
    </r>
    <r>
      <rPr>
        <sz val="10"/>
        <color theme="1"/>
        <rFont val="Calibri"/>
        <family val="2"/>
        <scheme val="minor"/>
      </rPr>
      <t xml:space="preserve"> in this Student Handbook). If a student does not pass the P2 exam (passing determined by Assessment Committee based on College and National results), the student will carry out remediation according to instructions provided to the student. The student will also be required to take the exam in the spring of the P3 year, pay for the exam, and achieve a passing score. If a passing score is not achieved in the P3 year, the student will be required to take the exam in the spring of the P4 year, pay for the exam, and achieve a passing score (</t>
    </r>
    <r>
      <rPr>
        <i/>
        <sz val="10"/>
        <color theme="1"/>
        <rFont val="Calibri"/>
        <family val="2"/>
        <scheme val="minor"/>
      </rPr>
      <t>see Outcome Statements for Pharmacy Curriculum in this Student Handbook</t>
    </r>
    <r>
      <rPr>
        <sz val="10"/>
        <color theme="1"/>
        <rFont val="Calibri"/>
        <family val="2"/>
        <scheme val="minor"/>
      </rPr>
      <t>).</t>
    </r>
  </si>
  <si>
    <r>
      <t>C. Standing - Some pharmacy courses have prerequisites such as “P1 Year Standing”, etc. These are defined as follows (</t>
    </r>
    <r>
      <rPr>
        <i/>
        <sz val="10"/>
        <color theme="1"/>
        <rFont val="Calibri"/>
        <family val="2"/>
        <scheme val="minor"/>
      </rPr>
      <t>note: “completion” means a passing grade in each pharmacy course and maintaining semester and cumulative PHA GPA requirements</t>
    </r>
    <r>
      <rPr>
        <sz val="10"/>
        <color theme="1"/>
        <rFont val="Calibri"/>
        <family val="2"/>
        <scheme val="minor"/>
      </rPr>
      <t>):</t>
    </r>
  </si>
  <si>
    <t>Bachelor of Science in Pharmaceutical Sciences (Fall 2014)</t>
  </si>
  <si>
    <t>2014-2015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</si>
</sst>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0"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sz val="8"/>
      <name val="Calibri"/>
      <family val="2"/>
    </font>
    <font>
      <b/>
      <sz val="8"/>
      <name val="Calibri"/>
      <family val="2"/>
    </font>
    <font>
      <b/>
      <u/>
      <sz val="10"/>
      <name val="Calibri"/>
      <family val="2"/>
    </font>
    <font>
      <b/>
      <u/>
      <sz val="9"/>
      <name val="Calibri"/>
      <family val="2"/>
    </font>
    <font>
      <sz val="11"/>
      <color theme="1"/>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9"/>
      <name val="Calibri"/>
      <family val="2"/>
      <scheme val="minor"/>
    </font>
    <font>
      <i/>
      <u/>
      <sz val="9"/>
      <name val="Calibri"/>
      <family val="2"/>
      <scheme val="minor"/>
    </font>
    <font>
      <b/>
      <sz val="9"/>
      <color rgb="FFFF0000"/>
      <name val="Calibri"/>
      <family val="2"/>
      <scheme val="minor"/>
    </font>
    <font>
      <b/>
      <sz val="11"/>
      <name val="Calibri"/>
      <family val="2"/>
    </font>
    <font>
      <b/>
      <sz val="14"/>
      <name val="Calibri"/>
      <family val="2"/>
    </font>
    <font>
      <b/>
      <sz val="9"/>
      <color theme="1"/>
      <name val="Calibri"/>
      <family val="2"/>
      <scheme val="minor"/>
    </font>
    <font>
      <sz val="8"/>
      <color theme="1"/>
      <name val="Calibri"/>
      <family val="2"/>
      <scheme val="minor"/>
    </font>
    <font>
      <b/>
      <u/>
      <sz val="8"/>
      <name val="Calibri"/>
      <family val="2"/>
    </font>
    <font>
      <b/>
      <u/>
      <sz val="10"/>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sz val="8"/>
      <color theme="1"/>
      <name val="Calibri"/>
      <family val="2"/>
    </font>
    <font>
      <b/>
      <sz val="12"/>
      <color theme="1"/>
      <name val="Calibri"/>
      <family val="2"/>
    </font>
    <font>
      <i/>
      <sz val="10"/>
      <color theme="1"/>
      <name val="Calibri"/>
      <family val="2"/>
      <scheme val="minor"/>
    </font>
    <font>
      <u/>
      <sz val="9"/>
      <color theme="10"/>
      <name val="Calibri"/>
      <family val="2"/>
      <scheme val="minor"/>
    </font>
  </fonts>
  <fills count="13">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s>
  <borders count="18">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bottom/>
      <diagonal/>
    </border>
    <border>
      <left/>
      <right/>
      <top/>
      <bottom style="medium">
        <color auto="1"/>
      </bottom>
      <diagonal/>
    </border>
    <border>
      <left/>
      <right/>
      <top style="hair">
        <color auto="1"/>
      </top>
      <bottom style="hair">
        <color auto="1"/>
      </bottom>
      <diagonal/>
    </border>
    <border>
      <left style="thin">
        <color auto="1"/>
      </left>
      <right style="thin">
        <color auto="1"/>
      </right>
      <top/>
      <bottom style="thin">
        <color auto="1"/>
      </bottom>
      <diagonal/>
    </border>
    <border>
      <left/>
      <right style="thin">
        <color auto="1"/>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157">
    <xf numFmtId="0" fontId="0" fillId="0" borderId="0" xfId="0"/>
    <xf numFmtId="0" fontId="6" fillId="0" borderId="0" xfId="2" applyFont="1" applyFill="1" applyBorder="1" applyAlignment="1">
      <alignment horizontal="center"/>
    </xf>
    <xf numFmtId="0" fontId="6" fillId="0" borderId="0" xfId="2" applyFont="1" applyFill="1" applyBorder="1"/>
    <xf numFmtId="0" fontId="9" fillId="0" borderId="0" xfId="2" applyFont="1" applyFill="1" applyBorder="1" applyAlignment="1">
      <alignment horizontal="center"/>
    </xf>
    <xf numFmtId="0" fontId="6" fillId="3" borderId="0" xfId="2" applyFont="1" applyFill="1" applyBorder="1"/>
    <xf numFmtId="0" fontId="6" fillId="4" borderId="0" xfId="2" applyFont="1" applyFill="1" applyBorder="1"/>
    <xf numFmtId="0" fontId="6" fillId="5" borderId="0" xfId="2" applyFont="1" applyFill="1" applyBorder="1"/>
    <xf numFmtId="0" fontId="6" fillId="6" borderId="0" xfId="2" applyFont="1" applyFill="1" applyBorder="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2" fillId="0" borderId="0" xfId="0" applyFont="1" applyFill="1" applyBorder="1"/>
    <xf numFmtId="0" fontId="7" fillId="0" borderId="0"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xf numFmtId="0" fontId="13" fillId="0" borderId="6" xfId="0" quotePrefix="1" applyFont="1" applyFill="1" applyBorder="1" applyAlignment="1">
      <alignment horizontal="center"/>
    </xf>
    <xf numFmtId="0" fontId="13" fillId="0" borderId="6"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7" xfId="0" applyFont="1" applyFill="1" applyBorder="1"/>
    <xf numFmtId="0" fontId="13" fillId="0" borderId="6" xfId="1" quotePrefix="1" applyFont="1" applyFill="1" applyBorder="1" applyAlignment="1">
      <alignment horizontal="center"/>
    </xf>
    <xf numFmtId="0" fontId="13" fillId="0" borderId="6" xfId="1" applyFont="1" applyFill="1" applyBorder="1" applyAlignment="1">
      <alignment horizontal="center"/>
    </xf>
    <xf numFmtId="0" fontId="13" fillId="0" borderId="0" xfId="0" applyFont="1" applyFill="1" applyBorder="1"/>
    <xf numFmtId="0" fontId="14" fillId="0" borderId="0" xfId="0" applyFont="1" applyFill="1" applyBorder="1"/>
    <xf numFmtId="0" fontId="10" fillId="2" borderId="3" xfId="0" applyFont="1" applyFill="1" applyBorder="1" applyAlignment="1">
      <alignment horizontal="left"/>
    </xf>
    <xf numFmtId="0" fontId="10" fillId="0" borderId="0" xfId="0" applyFont="1" applyFill="1" applyBorder="1" applyAlignment="1">
      <alignment horizontal="left"/>
    </xf>
    <xf numFmtId="0" fontId="11" fillId="0" borderId="0" xfId="0" applyFont="1" applyFill="1" applyBorder="1" applyAlignment="1">
      <alignment horizontal="left"/>
    </xf>
    <xf numFmtId="0" fontId="11" fillId="0" borderId="0" xfId="1" applyFont="1" applyFill="1" applyBorder="1" applyAlignment="1">
      <alignment horizontal="left"/>
    </xf>
    <xf numFmtId="0" fontId="10" fillId="0" borderId="0" xfId="1" applyFont="1" applyFill="1" applyBorder="1" applyAlignment="1">
      <alignment horizontal="left"/>
    </xf>
    <xf numFmtId="0" fontId="10" fillId="3" borderId="3" xfId="1" applyFont="1" applyFill="1" applyBorder="1"/>
    <xf numFmtId="0" fontId="10" fillId="7" borderId="3" xfId="1" applyFont="1" applyFill="1" applyBorder="1" applyAlignment="1">
      <alignment horizontal="left"/>
    </xf>
    <xf numFmtId="0" fontId="10" fillId="8" borderId="3" xfId="0" applyFont="1" applyFill="1" applyBorder="1" applyAlignment="1">
      <alignment horizontal="left"/>
    </xf>
    <xf numFmtId="0" fontId="10" fillId="9" borderId="3" xfId="0" applyFont="1" applyFill="1" applyBorder="1" applyAlignment="1">
      <alignment horizontal="left"/>
    </xf>
    <xf numFmtId="0" fontId="10" fillId="2" borderId="3" xfId="0" applyFont="1" applyFill="1" applyBorder="1" applyAlignment="1">
      <alignment horizontal="center"/>
    </xf>
    <xf numFmtId="0" fontId="10" fillId="8" borderId="3" xfId="0" applyFont="1" applyFill="1" applyBorder="1"/>
    <xf numFmtId="0" fontId="10" fillId="8" borderId="3" xfId="0" applyFont="1" applyFill="1" applyBorder="1" applyAlignment="1">
      <alignment horizontal="center"/>
    </xf>
    <xf numFmtId="0" fontId="10" fillId="9" borderId="3" xfId="0" applyFont="1" applyFill="1" applyBorder="1"/>
    <xf numFmtId="0" fontId="10" fillId="9" borderId="3" xfId="0" applyFont="1" applyFill="1" applyBorder="1" applyAlignment="1">
      <alignment horizontal="center"/>
    </xf>
    <xf numFmtId="0" fontId="15" fillId="0" borderId="0" xfId="0"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7"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21" fillId="0" borderId="0" xfId="2" applyFont="1" applyFill="1" applyBorder="1" applyAlignment="1">
      <alignment horizontal="center"/>
    </xf>
    <xf numFmtId="0" fontId="21" fillId="0" borderId="8" xfId="2"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left"/>
    </xf>
    <xf numFmtId="0" fontId="21" fillId="0" borderId="9" xfId="2" applyFont="1" applyFill="1" applyBorder="1" applyAlignment="1">
      <alignment horizontal="center"/>
    </xf>
    <xf numFmtId="0" fontId="21" fillId="0" borderId="0" xfId="2" quotePrefix="1" applyFont="1" applyFill="1" applyBorder="1" applyAlignment="1">
      <alignment horizontal="right"/>
    </xf>
    <xf numFmtId="0" fontId="21" fillId="0" borderId="9" xfId="2" applyFont="1" applyFill="1" applyBorder="1" applyAlignment="1">
      <alignment horizontal="left"/>
    </xf>
    <xf numFmtId="0" fontId="25" fillId="0" borderId="0" xfId="2" applyFont="1" applyFill="1" applyBorder="1" applyAlignment="1">
      <alignment horizontal="center"/>
    </xf>
    <xf numFmtId="0" fontId="21" fillId="0" borderId="6" xfId="2" quotePrefix="1" applyFont="1" applyFill="1" applyBorder="1" applyAlignment="1">
      <alignment horizontal="right"/>
    </xf>
    <xf numFmtId="0" fontId="21" fillId="0" borderId="0" xfId="0" applyFont="1" applyFill="1" applyBorder="1"/>
    <xf numFmtId="0" fontId="21" fillId="0" borderId="0" xfId="2" quotePrefix="1" applyFont="1" applyFill="1" applyBorder="1" applyAlignment="1">
      <alignment horizontal="left"/>
    </xf>
    <xf numFmtId="0" fontId="21" fillId="2" borderId="0" xfId="2" applyFont="1" applyFill="1" applyBorder="1"/>
    <xf numFmtId="0" fontId="24" fillId="0" borderId="0" xfId="2" applyFont="1" applyFill="1" applyBorder="1" applyAlignment="1">
      <alignment horizontal="center"/>
    </xf>
    <xf numFmtId="0" fontId="24" fillId="0" borderId="0" xfId="2" applyFont="1" applyFill="1" applyBorder="1"/>
    <xf numFmtId="0" fontId="10" fillId="8" borderId="5" xfId="0" applyFont="1" applyFill="1" applyBorder="1"/>
    <xf numFmtId="0" fontId="10" fillId="8" borderId="5" xfId="0" applyFont="1" applyFill="1" applyBorder="1" applyAlignment="1">
      <alignment horizontal="left"/>
    </xf>
    <xf numFmtId="0" fontId="10" fillId="8" borderId="5" xfId="0" applyFont="1" applyFill="1" applyBorder="1" applyAlignment="1">
      <alignment horizontal="center"/>
    </xf>
    <xf numFmtId="0" fontId="10" fillId="0" borderId="0" xfId="1" applyFont="1" applyFill="1" applyBorder="1" applyAlignment="1">
      <alignment horizontal="center"/>
    </xf>
    <xf numFmtId="0" fontId="24" fillId="0" borderId="5" xfId="2" applyFont="1" applyFill="1" applyBorder="1"/>
    <xf numFmtId="0" fontId="21" fillId="0" borderId="5" xfId="2" applyFont="1" applyFill="1" applyBorder="1"/>
    <xf numFmtId="0" fontId="24" fillId="0" borderId="5" xfId="2" applyFont="1" applyFill="1" applyBorder="1" applyAlignment="1">
      <alignment horizontal="center"/>
    </xf>
    <xf numFmtId="0" fontId="21" fillId="0" borderId="11" xfId="2" applyFont="1" applyFill="1" applyBorder="1" applyAlignment="1">
      <alignment horizontal="left"/>
    </xf>
    <xf numFmtId="0" fontId="21" fillId="0" borderId="12" xfId="2" applyFont="1" applyFill="1" applyBorder="1" applyAlignment="1">
      <alignment horizontal="center"/>
    </xf>
    <xf numFmtId="0" fontId="21" fillId="0" borderId="13" xfId="2" applyFont="1" applyFill="1" applyBorder="1" applyAlignment="1">
      <alignment horizontal="left"/>
    </xf>
    <xf numFmtId="0" fontId="10" fillId="11" borderId="3" xfId="1" applyFont="1" applyFill="1" applyBorder="1" applyAlignment="1">
      <alignment horizontal="left"/>
    </xf>
    <xf numFmtId="0" fontId="6" fillId="0" borderId="7" xfId="0" applyFont="1" applyFill="1" applyBorder="1" applyAlignment="1">
      <alignment horizontal="center"/>
    </xf>
    <xf numFmtId="0" fontId="6" fillId="0" borderId="6" xfId="0" applyFont="1" applyFill="1" applyBorder="1" applyAlignment="1">
      <alignment horizontal="center"/>
    </xf>
    <xf numFmtId="0" fontId="6" fillId="0" borderId="15" xfId="0" applyFont="1" applyFill="1" applyBorder="1" applyAlignment="1">
      <alignment horizontal="left"/>
    </xf>
    <xf numFmtId="0" fontId="10" fillId="8" borderId="4" xfId="0" applyFont="1" applyFill="1" applyBorder="1" applyAlignment="1">
      <alignment horizontal="center"/>
    </xf>
    <xf numFmtId="0" fontId="11" fillId="0" borderId="6" xfId="0" applyFont="1" applyFill="1" applyBorder="1" applyAlignment="1">
      <alignment horizontal="left"/>
    </xf>
    <xf numFmtId="0" fontId="11" fillId="0" borderId="15" xfId="0" applyFont="1" applyFill="1" applyBorder="1"/>
    <xf numFmtId="0" fontId="12" fillId="0" borderId="14" xfId="0" applyFont="1" applyFill="1" applyBorder="1"/>
    <xf numFmtId="0" fontId="27" fillId="0" borderId="3" xfId="2" applyFont="1" applyFill="1" applyBorder="1" applyAlignment="1">
      <alignment horizontal="left"/>
    </xf>
    <xf numFmtId="0" fontId="27" fillId="0" borderId="3" xfId="2" applyFont="1" applyFill="1" applyBorder="1" applyAlignment="1">
      <alignment horizontal="right"/>
    </xf>
    <xf numFmtId="0" fontId="10" fillId="8" borderId="4" xfId="0" applyFont="1" applyFill="1" applyBorder="1" applyAlignment="1">
      <alignment horizontal="left"/>
    </xf>
    <xf numFmtId="0" fontId="6" fillId="0" borderId="9" xfId="2" applyFont="1" applyFill="1" applyBorder="1"/>
    <xf numFmtId="0" fontId="29" fillId="0" borderId="0" xfId="0" applyFont="1"/>
    <xf numFmtId="0" fontId="31" fillId="0" borderId="6" xfId="1" quotePrefix="1" applyFont="1" applyFill="1" applyBorder="1" applyAlignment="1">
      <alignment horizontal="center"/>
    </xf>
    <xf numFmtId="0" fontId="31" fillId="0" borderId="6" xfId="1" applyFont="1" applyFill="1" applyBorder="1" applyAlignment="1">
      <alignment horizontal="center"/>
    </xf>
    <xf numFmtId="0" fontId="10" fillId="3" borderId="3" xfId="1" applyFont="1" applyFill="1" applyBorder="1" applyAlignment="1">
      <alignment horizontal="center"/>
    </xf>
    <xf numFmtId="0" fontId="10" fillId="11" borderId="3" xfId="1" applyFont="1" applyFill="1" applyBorder="1" applyAlignment="1">
      <alignment horizontal="center"/>
    </xf>
    <xf numFmtId="0" fontId="10" fillId="7" borderId="3" xfId="1" applyFont="1" applyFill="1" applyBorder="1" applyAlignment="1">
      <alignment horizontal="center"/>
    </xf>
    <xf numFmtId="0" fontId="7" fillId="0" borderId="0" xfId="1" applyFont="1" applyFill="1" applyBorder="1" applyAlignment="1">
      <alignment horizontal="left"/>
    </xf>
    <xf numFmtId="0" fontId="32" fillId="0" borderId="0" xfId="0" applyFont="1"/>
    <xf numFmtId="0" fontId="10" fillId="2" borderId="16" xfId="0" applyFont="1" applyFill="1" applyBorder="1" applyAlignment="1">
      <alignment horizontal="left"/>
    </xf>
    <xf numFmtId="0" fontId="30" fillId="10" borderId="16" xfId="0" applyFont="1" applyFill="1" applyBorder="1"/>
    <xf numFmtId="0" fontId="30" fillId="10" borderId="3" xfId="0" applyFont="1" applyFill="1" applyBorder="1"/>
    <xf numFmtId="0" fontId="30" fillId="9" borderId="3" xfId="0" applyFont="1" applyFill="1" applyBorder="1"/>
    <xf numFmtId="0" fontId="21" fillId="3" borderId="0" xfId="2" applyFont="1" applyFill="1" applyBorder="1"/>
    <xf numFmtId="0" fontId="21" fillId="5" borderId="0" xfId="2" applyFont="1" applyFill="1" applyBorder="1"/>
    <xf numFmtId="0" fontId="21" fillId="4" borderId="0" xfId="2" applyFont="1" applyFill="1" applyBorder="1"/>
    <xf numFmtId="0" fontId="21" fillId="6" borderId="0" xfId="2" applyFont="1" applyFill="1" applyBorder="1"/>
    <xf numFmtId="0" fontId="33" fillId="0" borderId="0" xfId="0" applyFont="1" applyFill="1" applyBorder="1" applyAlignment="1">
      <alignment wrapText="1"/>
    </xf>
    <xf numFmtId="0" fontId="21" fillId="0" borderId="3" xfId="2" applyFont="1" applyFill="1" applyBorder="1"/>
    <xf numFmtId="0" fontId="34" fillId="0" borderId="3" xfId="0" applyFont="1" applyBorder="1"/>
    <xf numFmtId="0" fontId="21" fillId="0" borderId="3" xfId="2" applyFont="1" applyFill="1" applyBorder="1" applyAlignment="1">
      <alignment horizontal="left"/>
    </xf>
    <xf numFmtId="0" fontId="21" fillId="0" borderId="3" xfId="2" applyFont="1" applyFill="1" applyBorder="1" applyAlignment="1">
      <alignment horizontal="center"/>
    </xf>
    <xf numFmtId="0" fontId="24" fillId="0" borderId="3" xfId="2" applyFont="1" applyFill="1" applyBorder="1" applyAlignment="1">
      <alignment horizontal="left"/>
    </xf>
    <xf numFmtId="0" fontId="21" fillId="0" borderId="3" xfId="3" applyFont="1" applyFill="1" applyBorder="1"/>
    <xf numFmtId="0" fontId="21" fillId="0" borderId="3" xfId="0" applyFont="1" applyBorder="1"/>
    <xf numFmtId="0" fontId="21" fillId="0" borderId="3" xfId="2" quotePrefix="1" applyFont="1" applyFill="1" applyBorder="1" applyAlignment="1">
      <alignment horizontal="left"/>
    </xf>
    <xf numFmtId="0" fontId="21" fillId="0" borderId="3" xfId="0" applyFont="1" applyFill="1" applyBorder="1"/>
    <xf numFmtId="0" fontId="21" fillId="0" borderId="3" xfId="3" applyFont="1" applyFill="1" applyBorder="1" applyAlignment="1">
      <alignment horizontal="left"/>
    </xf>
    <xf numFmtId="0" fontId="21" fillId="0" borderId="5" xfId="2" applyFont="1" applyFill="1" applyBorder="1" applyAlignment="1">
      <alignment horizontal="center"/>
    </xf>
    <xf numFmtId="0" fontId="21" fillId="0" borderId="17" xfId="2" applyFont="1" applyFill="1" applyBorder="1" applyAlignment="1">
      <alignment horizontal="center"/>
    </xf>
    <xf numFmtId="0" fontId="6" fillId="0" borderId="14" xfId="0" applyFont="1" applyFill="1" applyBorder="1"/>
    <xf numFmtId="0" fontId="10" fillId="9" borderId="4" xfId="0" applyFont="1" applyFill="1" applyBorder="1"/>
    <xf numFmtId="0" fontId="13" fillId="0" borderId="0" xfId="0" applyFont="1" applyFill="1" applyBorder="1" applyAlignment="1">
      <alignment horizontal="center"/>
    </xf>
    <xf numFmtId="0" fontId="31" fillId="0" borderId="6" xfId="0" applyFont="1" applyFill="1" applyBorder="1" applyAlignment="1">
      <alignment horizontal="center"/>
    </xf>
    <xf numFmtId="0" fontId="6" fillId="0" borderId="0" xfId="1" applyFont="1" applyFill="1" applyBorder="1" applyAlignment="1">
      <alignment horizontal="left"/>
    </xf>
    <xf numFmtId="0" fontId="29" fillId="0" borderId="0" xfId="0" applyFont="1" applyAlignment="1">
      <alignment horizontal="left"/>
    </xf>
    <xf numFmtId="0" fontId="5" fillId="0" borderId="0" xfId="2" applyFont="1" applyFill="1" applyBorder="1" applyAlignment="1">
      <alignment horizontal="center"/>
    </xf>
    <xf numFmtId="0" fontId="28" fillId="0" borderId="0" xfId="2" applyFont="1" applyFill="1" applyBorder="1" applyAlignment="1">
      <alignment horizontal="center"/>
    </xf>
    <xf numFmtId="0" fontId="28" fillId="0" borderId="0" xfId="2" applyFont="1" applyFill="1" applyBorder="1" applyAlignment="1">
      <alignment horizontal="center"/>
    </xf>
    <xf numFmtId="0" fontId="34" fillId="0" borderId="3" xfId="2" applyFont="1" applyFill="1" applyBorder="1" applyAlignment="1">
      <alignment horizontal="left"/>
    </xf>
    <xf numFmtId="0" fontId="34" fillId="0" borderId="3" xfId="2" applyFont="1" applyFill="1" applyBorder="1" applyAlignment="1">
      <alignment horizontal="center"/>
    </xf>
    <xf numFmtId="0" fontId="28" fillId="0" borderId="0" xfId="2" applyFont="1" applyFill="1" applyBorder="1" applyAlignment="1"/>
    <xf numFmtId="0" fontId="36" fillId="8" borderId="3" xfId="0" applyFont="1" applyFill="1" applyBorder="1"/>
    <xf numFmtId="0" fontId="36" fillId="8" borderId="3" xfId="0" applyFont="1" applyFill="1" applyBorder="1" applyAlignment="1">
      <alignment horizontal="left"/>
    </xf>
    <xf numFmtId="0" fontId="36" fillId="8" borderId="3" xfId="0" applyFont="1" applyFill="1" applyBorder="1" applyAlignment="1">
      <alignment horizontal="center"/>
    </xf>
    <xf numFmtId="0" fontId="33" fillId="0" borderId="0" xfId="0" applyFont="1" applyAlignment="1">
      <alignment horizontal="left" vertical="center" wrapText="1" indent="1"/>
    </xf>
    <xf numFmtId="0" fontId="35" fillId="0" borderId="0" xfId="0" applyFont="1" applyAlignment="1">
      <alignment horizontal="left" vertical="center" wrapText="1"/>
    </xf>
    <xf numFmtId="0" fontId="35" fillId="0" borderId="0" xfId="0" applyFont="1" applyAlignment="1">
      <alignment vertical="center"/>
    </xf>
    <xf numFmtId="0" fontId="9" fillId="0" borderId="0" xfId="0" applyFont="1" applyFill="1" applyBorder="1" applyAlignment="1">
      <alignment horizontal="left"/>
    </xf>
    <xf numFmtId="0" fontId="33" fillId="0" borderId="0" xfId="0" applyFont="1" applyAlignment="1">
      <alignment horizontal="left" vertical="center" wrapText="1"/>
    </xf>
    <xf numFmtId="0" fontId="6" fillId="0" borderId="0" xfId="1" applyFont="1" applyFill="1" applyBorder="1" applyAlignment="1">
      <alignment vertical="top"/>
    </xf>
    <xf numFmtId="0" fontId="33" fillId="0" borderId="0" xfId="0" applyFont="1" applyAlignment="1">
      <alignment horizontal="left" vertical="center" wrapText="1" indent="3"/>
    </xf>
    <xf numFmtId="0" fontId="33" fillId="0" borderId="0" xfId="0" applyFont="1" applyAlignment="1">
      <alignment horizontal="left" vertical="center" wrapText="1" indent="5"/>
    </xf>
    <xf numFmtId="49" fontId="33" fillId="12" borderId="0" xfId="0" applyNumberFormat="1" applyFont="1" applyFill="1" applyAlignment="1">
      <alignment horizontal="left" wrapText="1" indent="3"/>
    </xf>
    <xf numFmtId="0" fontId="18" fillId="0" borderId="0" xfId="6" applyFont="1" applyAlignment="1">
      <alignment horizontal="right"/>
    </xf>
    <xf numFmtId="0" fontId="19" fillId="0" borderId="1" xfId="6" applyFont="1" applyBorder="1"/>
    <xf numFmtId="0" fontId="18" fillId="0" borderId="0" xfId="6" applyFont="1" applyBorder="1" applyAlignment="1">
      <alignment horizontal="right" wrapText="1"/>
    </xf>
    <xf numFmtId="0" fontId="0" fillId="0" borderId="2" xfId="0" applyBorder="1" applyAlignment="1">
      <alignment horizontal="center"/>
    </xf>
    <xf numFmtId="0" fontId="39" fillId="0" borderId="0" xfId="3" applyFont="1" applyFill="1" applyBorder="1" applyProtection="1">
      <protection locked="0"/>
    </xf>
    <xf numFmtId="0" fontId="28" fillId="0" borderId="0" xfId="2" applyFont="1" applyFill="1" applyBorder="1" applyAlignment="1">
      <alignment horizontal="center"/>
    </xf>
    <xf numFmtId="0" fontId="5" fillId="0" borderId="0" xfId="2" applyFont="1" applyFill="1" applyBorder="1" applyAlignment="1">
      <alignment horizontal="center"/>
    </xf>
    <xf numFmtId="0" fontId="37" fillId="0" borderId="0" xfId="2" applyFont="1" applyFill="1" applyBorder="1" applyAlignment="1">
      <alignment horizontal="center"/>
    </xf>
    <xf numFmtId="0" fontId="12" fillId="0" borderId="0" xfId="0" applyFont="1" applyFill="1" applyBorder="1" applyAlignment="1">
      <alignment horizontal="left"/>
    </xf>
    <xf numFmtId="164" fontId="22" fillId="0" borderId="10"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0" xfId="2" applyFont="1" applyBorder="1" applyAlignment="1">
      <alignment horizontal="center"/>
    </xf>
    <xf numFmtId="0" fontId="0" fillId="0" borderId="10"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cellXfs>
  <cellStyles count="8">
    <cellStyle name="Hyperlink" xfId="3" builtinId="8"/>
    <cellStyle name="Normal" xfId="0" builtinId="0"/>
    <cellStyle name="Normal 2" xfId="1"/>
    <cellStyle name="Normal 3" xfId="2"/>
    <cellStyle name="Normal 3 2" xfId="6"/>
    <cellStyle name="Normal 3 3" xfId="5"/>
    <cellStyle name="Normal 3 4" xfId="4"/>
    <cellStyle name="Normal 4" xfId="7"/>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9</xdr:col>
      <xdr:colOff>544477</xdr:colOff>
      <xdr:row>41</xdr:row>
      <xdr:rowOff>114300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87" t="2099" r="3179" b="2623"/>
        <a:stretch/>
      </xdr:blipFill>
      <xdr:spPr>
        <a:xfrm>
          <a:off x="1" y="1"/>
          <a:ext cx="6030876" cy="7924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catoid=24&amp;navoid=223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T107"/>
  <sheetViews>
    <sheetView tabSelected="1" zoomScaleNormal="100" zoomScaleSheetLayoutView="100" workbookViewId="0">
      <selection activeCell="K3" sqref="K3:M3"/>
    </sheetView>
  </sheetViews>
  <sheetFormatPr defaultColWidth="9.140625" defaultRowHeight="18" customHeight="1" x14ac:dyDescent="0.2"/>
  <cols>
    <col min="1" max="1" width="9.7109375" style="2" customWidth="1"/>
    <col min="2" max="2" width="22.140625" style="2" customWidth="1"/>
    <col min="3" max="3" width="23" style="2" customWidth="1"/>
    <col min="4" max="4" width="4.140625" style="1" customWidth="1"/>
    <col min="5" max="6" width="4.7109375" style="1" customWidth="1"/>
    <col min="7" max="7" width="2.140625" style="1" customWidth="1"/>
    <col min="8" max="8" width="11.42578125" style="2" customWidth="1"/>
    <col min="9" max="9" width="24.140625" style="2" customWidth="1"/>
    <col min="10" max="10" width="23.5703125" style="2" customWidth="1"/>
    <col min="11" max="11" width="4.140625" style="1" customWidth="1"/>
    <col min="12" max="13" width="4.7109375" style="1" customWidth="1"/>
    <col min="14" max="14" width="1.85546875" style="1" customWidth="1"/>
    <col min="15" max="15" width="8.42578125" style="2" customWidth="1"/>
    <col min="16" max="16" width="29.140625" style="2" customWidth="1"/>
    <col min="17" max="17" width="3.7109375" style="2" hidden="1" customWidth="1"/>
    <col min="18" max="18" width="5.140625" style="2" customWidth="1"/>
    <col min="19" max="19" width="4.42578125" style="2" customWidth="1"/>
    <col min="20" max="20" width="4.7109375" style="2" bestFit="1" customWidth="1"/>
    <col min="21" max="16384" width="9.140625" style="2"/>
  </cols>
  <sheetData>
    <row r="1" spans="1:20" ht="18" customHeight="1" x14ac:dyDescent="0.25">
      <c r="A1" s="148" t="s">
        <v>209</v>
      </c>
      <c r="B1" s="148"/>
      <c r="C1" s="148"/>
      <c r="D1" s="148"/>
      <c r="E1" s="148"/>
      <c r="F1" s="148"/>
      <c r="G1" s="148"/>
      <c r="H1" s="148"/>
      <c r="I1" s="148"/>
      <c r="J1" s="148"/>
      <c r="K1" s="148"/>
      <c r="L1" s="148"/>
      <c r="M1" s="148"/>
      <c r="N1" s="148"/>
      <c r="O1" s="148"/>
      <c r="P1" s="148"/>
      <c r="Q1" s="148"/>
      <c r="R1" s="148"/>
      <c r="S1" s="148"/>
      <c r="T1" s="148"/>
    </row>
    <row r="2" spans="1:20" s="48" customFormat="1" ht="18" customHeight="1" thickBot="1" x14ac:dyDescent="0.3">
      <c r="A2" s="42" t="s">
        <v>0</v>
      </c>
      <c r="B2" s="43"/>
      <c r="C2" s="43"/>
      <c r="D2" s="151" t="s">
        <v>38</v>
      </c>
      <c r="E2" s="152"/>
      <c r="F2" s="152"/>
      <c r="G2" s="152"/>
      <c r="H2" s="44"/>
      <c r="I2" s="45"/>
      <c r="J2" s="46" t="s">
        <v>39</v>
      </c>
      <c r="K2" s="153"/>
      <c r="L2" s="154"/>
      <c r="M2" s="154"/>
      <c r="N2" s="47"/>
    </row>
    <row r="3" spans="1:20" s="48" customFormat="1" ht="18" customHeight="1" thickBot="1" x14ac:dyDescent="0.3">
      <c r="A3" s="42" t="s">
        <v>1</v>
      </c>
      <c r="B3" s="43"/>
      <c r="C3" s="43"/>
      <c r="D3" s="155" t="s">
        <v>40</v>
      </c>
      <c r="E3" s="156"/>
      <c r="F3" s="156"/>
      <c r="G3" s="156"/>
      <c r="H3" s="49"/>
      <c r="I3" s="50"/>
      <c r="J3" s="46" t="s">
        <v>41</v>
      </c>
      <c r="K3" s="150">
        <f ca="1">NOW()</f>
        <v>41796.391403819442</v>
      </c>
      <c r="L3" s="150"/>
      <c r="M3" s="150"/>
      <c r="N3" s="47"/>
    </row>
    <row r="4" spans="1:20" ht="12.75" customHeight="1" x14ac:dyDescent="0.2">
      <c r="A4" s="145" t="s">
        <v>210</v>
      </c>
      <c r="E4" s="3"/>
      <c r="G4" s="2"/>
    </row>
    <row r="5" spans="1:20" s="12" customFormat="1" ht="18" customHeight="1" x14ac:dyDescent="0.2">
      <c r="A5" s="13" t="s">
        <v>30</v>
      </c>
      <c r="B5" s="13"/>
      <c r="C5" s="13"/>
      <c r="D5" s="15"/>
      <c r="E5" s="15"/>
      <c r="F5" s="16"/>
      <c r="G5" s="16"/>
      <c r="H5" s="149" t="s">
        <v>86</v>
      </c>
      <c r="I5" s="149"/>
      <c r="J5" s="149"/>
      <c r="K5" s="149"/>
      <c r="L5" s="149"/>
      <c r="M5" s="149"/>
      <c r="N5" s="149"/>
      <c r="O5" s="149"/>
      <c r="P5" s="149"/>
      <c r="Q5" s="149"/>
      <c r="R5" s="149"/>
      <c r="S5" s="149"/>
      <c r="T5" s="149"/>
    </row>
    <row r="6" spans="1:20" s="12" customFormat="1" ht="18" customHeight="1" x14ac:dyDescent="0.2">
      <c r="A6" s="88" t="s">
        <v>3</v>
      </c>
      <c r="B6" s="88" t="s">
        <v>31</v>
      </c>
      <c r="C6" s="72" t="s">
        <v>119</v>
      </c>
      <c r="D6" s="18">
        <f>SUM(D7:D8)</f>
        <v>6</v>
      </c>
      <c r="E6" s="19" t="s">
        <v>17</v>
      </c>
      <c r="F6" s="119" t="s">
        <v>42</v>
      </c>
      <c r="G6" s="10"/>
      <c r="H6" s="13" t="s">
        <v>160</v>
      </c>
      <c r="I6" s="25"/>
      <c r="J6" s="72" t="s">
        <v>119</v>
      </c>
      <c r="K6" s="119">
        <f>SUM(K7:K25)</f>
        <v>66</v>
      </c>
      <c r="L6" s="119" t="s">
        <v>17</v>
      </c>
      <c r="M6" s="119" t="s">
        <v>42</v>
      </c>
      <c r="N6" s="10"/>
      <c r="O6" s="83" t="s">
        <v>161</v>
      </c>
      <c r="P6" s="82"/>
      <c r="Q6" s="81"/>
      <c r="R6" s="120">
        <f>SUM(R7:R24)</f>
        <v>80</v>
      </c>
      <c r="S6" s="19" t="s">
        <v>17</v>
      </c>
      <c r="T6" s="19" t="s">
        <v>42</v>
      </c>
    </row>
    <row r="7" spans="1:20" s="12" customFormat="1" ht="18" customHeight="1" x14ac:dyDescent="0.2">
      <c r="A7" s="98" t="str">
        <f>H57</f>
        <v>ENGL 101</v>
      </c>
      <c r="B7" s="98" t="str">
        <f>I57</f>
        <v>Composition I (SGR 1)</v>
      </c>
      <c r="C7" s="27" t="str">
        <f>J57</f>
        <v>ENGL 032, 033, or placement</v>
      </c>
      <c r="D7" s="36">
        <f>K57</f>
        <v>3</v>
      </c>
      <c r="E7" s="36"/>
      <c r="F7" s="36"/>
      <c r="G7" s="10"/>
      <c r="H7" s="99" t="str">
        <f>A58</f>
        <v>Chem 112/L</v>
      </c>
      <c r="I7" s="99" t="str">
        <f>B58</f>
        <v>General Chemistry I and Lab (SGR 6)</v>
      </c>
      <c r="J7" s="34"/>
      <c r="K7" s="38">
        <f>D58</f>
        <v>4</v>
      </c>
      <c r="L7" s="38"/>
      <c r="M7" s="38"/>
      <c r="N7" s="10"/>
      <c r="O7" s="37" t="str">
        <f>H89</f>
        <v>Pha 610</v>
      </c>
      <c r="P7" s="37" t="str">
        <f>I89</f>
        <v>Introductory Practice Experience II</v>
      </c>
      <c r="Q7" s="86"/>
      <c r="R7" s="80">
        <f>K89</f>
        <v>3</v>
      </c>
      <c r="S7" s="80"/>
      <c r="T7" s="80"/>
    </row>
    <row r="8" spans="1:20" s="12" customFormat="1" ht="18" customHeight="1" x14ac:dyDescent="0.2">
      <c r="A8" s="98" t="str">
        <f>A67</f>
        <v>ENGL 201</v>
      </c>
      <c r="B8" s="98" t="str">
        <f>B67</f>
        <v>Composition II (SGR 1)</v>
      </c>
      <c r="C8" s="27" t="str">
        <f>C67</f>
        <v>ENGL 101</v>
      </c>
      <c r="D8" s="36">
        <f>D67</f>
        <v>3</v>
      </c>
      <c r="E8" s="36"/>
      <c r="F8" s="36"/>
      <c r="G8" s="10"/>
      <c r="H8" s="99" t="str">
        <f>H58</f>
        <v>Chem 114/L</v>
      </c>
      <c r="I8" s="99" t="str">
        <f>I58</f>
        <v>General Chemistry II and Lab (SGR 6)</v>
      </c>
      <c r="J8" s="34" t="str">
        <f>J58</f>
        <v>CHEM 112, MATH 102 or higher</v>
      </c>
      <c r="K8" s="38">
        <f>K58</f>
        <v>4</v>
      </c>
      <c r="L8" s="38"/>
      <c r="M8" s="38"/>
      <c r="N8" s="10"/>
      <c r="O8" s="37" t="str">
        <f t="shared" ref="O8:P12" si="0">A92</f>
        <v>Pha 727</v>
      </c>
      <c r="P8" s="37" t="str">
        <f t="shared" si="0"/>
        <v>Professional Resources Management</v>
      </c>
      <c r="Q8" s="34"/>
      <c r="R8" s="38">
        <f>D92</f>
        <v>3</v>
      </c>
      <c r="S8" s="38"/>
      <c r="T8" s="38"/>
    </row>
    <row r="9" spans="1:20" s="12" customFormat="1" ht="18" customHeight="1" x14ac:dyDescent="0.2">
      <c r="C9" s="11"/>
      <c r="D9" s="10"/>
      <c r="E9" s="10"/>
      <c r="F9" s="10"/>
      <c r="G9" s="10"/>
      <c r="H9" s="99" t="str">
        <f>A60</f>
        <v>Biol 151/L</v>
      </c>
      <c r="I9" s="99" t="str">
        <f>B60</f>
        <v>General Biology I and Lab</v>
      </c>
      <c r="J9" s="34"/>
      <c r="K9" s="38">
        <f>D60</f>
        <v>4</v>
      </c>
      <c r="L9" s="38"/>
      <c r="M9" s="38"/>
      <c r="N9" s="10"/>
      <c r="O9" s="37" t="str">
        <f t="shared" si="0"/>
        <v>Pha 741/L</v>
      </c>
      <c r="P9" s="37" t="str">
        <f t="shared" si="0"/>
        <v>Public Health and Wellness and Lab</v>
      </c>
      <c r="Q9" s="34"/>
      <c r="R9" s="38">
        <f>D93</f>
        <v>2</v>
      </c>
      <c r="S9" s="38"/>
      <c r="T9" s="38"/>
    </row>
    <row r="10" spans="1:20" s="12" customFormat="1" ht="18" customHeight="1" x14ac:dyDescent="0.2">
      <c r="A10" s="88" t="s">
        <v>6</v>
      </c>
      <c r="B10" s="88" t="s">
        <v>32</v>
      </c>
      <c r="C10" s="9"/>
      <c r="D10" s="18">
        <f>D11</f>
        <v>3</v>
      </c>
      <c r="E10" s="19"/>
      <c r="F10" s="10"/>
      <c r="G10" s="10"/>
      <c r="H10" s="99" t="str">
        <f>H59</f>
        <v>Math 121/L</v>
      </c>
      <c r="I10" s="99" t="str">
        <f>I59</f>
        <v>Survey of Calculus and Lab (SGR 5)</v>
      </c>
      <c r="J10" s="34" t="str">
        <f>J59</f>
        <v>MATH 102 or MATH 115 or placement</v>
      </c>
      <c r="K10" s="38">
        <f>K59</f>
        <v>5</v>
      </c>
      <c r="L10" s="38"/>
      <c r="M10" s="38"/>
      <c r="N10" s="10"/>
      <c r="O10" s="37" t="str">
        <f t="shared" si="0"/>
        <v>Pha 756</v>
      </c>
      <c r="P10" s="37" t="str">
        <f t="shared" si="0"/>
        <v>Pharmacotherapeutics III</v>
      </c>
      <c r="Q10" s="34"/>
      <c r="R10" s="38">
        <f>D94</f>
        <v>4</v>
      </c>
      <c r="S10" s="38"/>
      <c r="T10" s="38"/>
    </row>
    <row r="11" spans="1:20" s="12" customFormat="1" ht="18" customHeight="1" x14ac:dyDescent="0.2">
      <c r="A11" s="98" t="str">
        <f>A59</f>
        <v>SPCM 101</v>
      </c>
      <c r="B11" s="97" t="str">
        <f>B59</f>
        <v>Fundamentals of Speech (SGR 2)</v>
      </c>
      <c r="C11" s="96"/>
      <c r="D11" s="36">
        <f>D59</f>
        <v>3</v>
      </c>
      <c r="E11" s="36"/>
      <c r="F11" s="36"/>
      <c r="G11" s="22"/>
      <c r="H11" s="99" t="str">
        <f>H57</f>
        <v>ENGL 101</v>
      </c>
      <c r="I11" s="99" t="str">
        <f>I57</f>
        <v>Composition I (SGR 1)</v>
      </c>
      <c r="J11" s="34" t="str">
        <f>J57</f>
        <v>ENGL 032, 033, or placement</v>
      </c>
      <c r="K11" s="38">
        <f>K57</f>
        <v>3</v>
      </c>
      <c r="L11" s="38"/>
      <c r="M11" s="38"/>
      <c r="N11" s="10"/>
      <c r="O11" s="37" t="str">
        <f t="shared" si="0"/>
        <v>Pha 757</v>
      </c>
      <c r="P11" s="37" t="str">
        <f t="shared" si="0"/>
        <v>Pharmacotherapeutics IV</v>
      </c>
      <c r="Q11" s="34"/>
      <c r="R11" s="38">
        <f>D95</f>
        <v>4</v>
      </c>
      <c r="S11" s="38"/>
      <c r="T11" s="38"/>
    </row>
    <row r="12" spans="1:20" s="12" customFormat="1" ht="18" customHeight="1" x14ac:dyDescent="0.2">
      <c r="C12" s="11"/>
      <c r="D12" s="10"/>
      <c r="E12" s="10"/>
      <c r="F12" s="10"/>
      <c r="G12" s="10"/>
      <c r="H12" s="99" t="str">
        <f>A59</f>
        <v>SPCM 101</v>
      </c>
      <c r="I12" s="99" t="str">
        <f>B59</f>
        <v>Fundamentals of Speech (SGR 2)</v>
      </c>
      <c r="J12" s="34"/>
      <c r="K12" s="38">
        <f>D59</f>
        <v>3</v>
      </c>
      <c r="L12" s="38"/>
      <c r="M12" s="38"/>
      <c r="N12" s="10"/>
      <c r="O12" s="37" t="str">
        <f t="shared" si="0"/>
        <v>Pha 767/L</v>
      </c>
      <c r="P12" s="37" t="str">
        <f t="shared" si="0"/>
        <v>Pharmacy Practice V and Lab</v>
      </c>
      <c r="Q12" s="34"/>
      <c r="R12" s="38">
        <f>D96</f>
        <v>3</v>
      </c>
      <c r="S12" s="38"/>
      <c r="T12" s="38"/>
    </row>
    <row r="13" spans="1:20" s="12" customFormat="1" ht="18" customHeight="1" x14ac:dyDescent="0.25">
      <c r="A13" s="88" t="s">
        <v>7</v>
      </c>
      <c r="B13" s="88" t="s">
        <v>33</v>
      </c>
      <c r="C13"/>
      <c r="D13" s="18">
        <f>SUM(D14:D15)</f>
        <v>6</v>
      </c>
      <c r="E13" s="19"/>
      <c r="F13" s="10"/>
      <c r="G13" s="10"/>
      <c r="H13" s="99" t="str">
        <f>A57</f>
        <v>Pha 109</v>
      </c>
      <c r="I13" s="99" t="str">
        <f>B57</f>
        <v>First Year Seminar - Pharmacy (IGR 1)</v>
      </c>
      <c r="J13" s="34"/>
      <c r="K13" s="38">
        <f>D57</f>
        <v>2</v>
      </c>
      <c r="L13" s="38"/>
      <c r="M13" s="38"/>
      <c r="N13" s="10"/>
      <c r="O13" s="37" t="str">
        <f t="shared" ref="O13:P17" si="1">H92</f>
        <v>Pha 723</v>
      </c>
      <c r="P13" s="37" t="str">
        <f t="shared" si="1"/>
        <v>Ethics in HealthCare Practice</v>
      </c>
      <c r="Q13" s="34"/>
      <c r="R13" s="38">
        <f>K92</f>
        <v>2</v>
      </c>
      <c r="S13" s="38"/>
      <c r="T13" s="38"/>
    </row>
    <row r="14" spans="1:20" s="12" customFormat="1" ht="18" customHeight="1" x14ac:dyDescent="0.2">
      <c r="A14" s="27" t="str">
        <f>A66</f>
        <v>Econ 202</v>
      </c>
      <c r="B14" s="27" t="str">
        <f>B66</f>
        <v>Principles of Macroeconomics (SGR 3) (G)</v>
      </c>
      <c r="C14" s="27"/>
      <c r="D14" s="36">
        <f>D66</f>
        <v>3</v>
      </c>
      <c r="E14" s="36"/>
      <c r="F14" s="36"/>
      <c r="G14" s="10"/>
      <c r="H14" s="99" t="str">
        <f>A65</f>
        <v>Chem 326/L</v>
      </c>
      <c r="I14" s="99" t="str">
        <f>B65</f>
        <v>Organic Chemistry I and Lab</v>
      </c>
      <c r="J14" s="35" t="str">
        <f>C65</f>
        <v>Chem 114/L</v>
      </c>
      <c r="K14" s="40">
        <f>D65</f>
        <v>4</v>
      </c>
      <c r="L14" s="40"/>
      <c r="M14" s="40"/>
      <c r="N14" s="10"/>
      <c r="O14" s="37" t="str">
        <f t="shared" si="1"/>
        <v>Pha 742/L</v>
      </c>
      <c r="P14" s="37" t="str">
        <f t="shared" si="1"/>
        <v>Patient Assess and Self Care and Lab</v>
      </c>
      <c r="Q14" s="34"/>
      <c r="R14" s="38">
        <f>K93</f>
        <v>2</v>
      </c>
      <c r="S14" s="38"/>
      <c r="T14" s="38"/>
    </row>
    <row r="15" spans="1:20" s="12" customFormat="1" ht="18" customHeight="1" x14ac:dyDescent="0.2">
      <c r="A15" s="27" t="str">
        <f>A61</f>
        <v>SGR #3</v>
      </c>
      <c r="B15" s="27" t="str">
        <f>B61</f>
        <v>Social Sciences/Diversity (SGR 3)</v>
      </c>
      <c r="C15" s="27"/>
      <c r="D15" s="36">
        <f>D61</f>
        <v>3</v>
      </c>
      <c r="E15" s="36"/>
      <c r="F15" s="36"/>
      <c r="G15" s="10"/>
      <c r="H15" s="99" t="str">
        <f t="shared" ref="H15:K16" si="2">H65</f>
        <v>Chem 328/L</v>
      </c>
      <c r="I15" s="99" t="str">
        <f t="shared" si="2"/>
        <v>Organic Chemistry II and Lab</v>
      </c>
      <c r="J15" s="35" t="str">
        <f t="shared" si="2"/>
        <v>Chem 326/L</v>
      </c>
      <c r="K15" s="40">
        <f t="shared" si="2"/>
        <v>4</v>
      </c>
      <c r="L15" s="40"/>
      <c r="M15" s="40"/>
      <c r="N15" s="10"/>
      <c r="O15" s="37" t="str">
        <f t="shared" si="1"/>
        <v>Pha 761</v>
      </c>
      <c r="P15" s="37" t="str">
        <f t="shared" si="1"/>
        <v>Pharmacotherapeutics V</v>
      </c>
      <c r="Q15" s="34"/>
      <c r="R15" s="38">
        <f>K94</f>
        <v>5</v>
      </c>
      <c r="S15" s="38"/>
      <c r="T15" s="38"/>
    </row>
    <row r="16" spans="1:20" s="12" customFormat="1" ht="18" customHeight="1" x14ac:dyDescent="0.2">
      <c r="C16" s="11"/>
      <c r="D16" s="10"/>
      <c r="E16" s="10"/>
      <c r="F16" s="10"/>
      <c r="G16" s="10"/>
      <c r="H16" s="99" t="str">
        <f t="shared" si="2"/>
        <v>Micr 231/L</v>
      </c>
      <c r="I16" s="99" t="str">
        <f t="shared" si="2"/>
        <v>General Microbiology and Lab</v>
      </c>
      <c r="J16" s="35" t="str">
        <f t="shared" si="2"/>
        <v>Chem 112/L</v>
      </c>
      <c r="K16" s="40">
        <f t="shared" si="2"/>
        <v>4</v>
      </c>
      <c r="L16" s="40"/>
      <c r="M16" s="40"/>
      <c r="N16" s="10"/>
      <c r="O16" s="37" t="str">
        <f t="shared" si="1"/>
        <v>Pha 762</v>
      </c>
      <c r="P16" s="37" t="str">
        <f t="shared" si="1"/>
        <v>Pharmacotherapeutics VI</v>
      </c>
      <c r="Q16" s="34"/>
      <c r="R16" s="38">
        <f>K95</f>
        <v>5</v>
      </c>
      <c r="S16" s="38"/>
      <c r="T16" s="38"/>
    </row>
    <row r="17" spans="1:20" s="12" customFormat="1" ht="18" customHeight="1" x14ac:dyDescent="0.25">
      <c r="A17" s="88" t="s">
        <v>8</v>
      </c>
      <c r="B17" s="88" t="s">
        <v>34</v>
      </c>
      <c r="C17"/>
      <c r="D17" s="18">
        <f>SUM(D18:D19)</f>
        <v>6</v>
      </c>
      <c r="E17" s="19"/>
      <c r="F17" s="10"/>
      <c r="G17" s="10"/>
      <c r="H17" s="99" t="str">
        <f>A64</f>
        <v>Biol 221/L</v>
      </c>
      <c r="I17" s="99" t="str">
        <f>B64</f>
        <v>Anatomy and Lab</v>
      </c>
      <c r="J17" s="35"/>
      <c r="K17" s="40">
        <f>D64</f>
        <v>4</v>
      </c>
      <c r="L17" s="40"/>
      <c r="M17" s="40"/>
      <c r="N17" s="10"/>
      <c r="O17" s="37" t="str">
        <f t="shared" si="1"/>
        <v>Pha 768/L</v>
      </c>
      <c r="P17" s="37" t="str">
        <f t="shared" si="1"/>
        <v>Pharmacy Practice VI</v>
      </c>
      <c r="Q17" s="34"/>
      <c r="R17" s="38">
        <f>K96</f>
        <v>3</v>
      </c>
      <c r="S17" s="38"/>
      <c r="T17" s="38"/>
    </row>
    <row r="18" spans="1:20" s="12" customFormat="1" ht="18" customHeight="1" x14ac:dyDescent="0.2">
      <c r="A18" s="27" t="str">
        <f>H60</f>
        <v>SGR #4</v>
      </c>
      <c r="B18" s="27" t="str">
        <f>I60</f>
        <v>Humanities and Arts/Diversity (SGR 4)</v>
      </c>
      <c r="C18" s="27"/>
      <c r="D18" s="36">
        <f>K60</f>
        <v>3</v>
      </c>
      <c r="E18" s="36"/>
      <c r="F18" s="36"/>
      <c r="G18" s="10"/>
      <c r="H18" s="99" t="str">
        <f>H64</f>
        <v>Biol 325/L</v>
      </c>
      <c r="I18" s="99" t="str">
        <f>I64</f>
        <v>Physiology and Lab</v>
      </c>
      <c r="J18" s="35" t="str">
        <f>J64</f>
        <v>Biol 221/L</v>
      </c>
      <c r="K18" s="40">
        <f>K64</f>
        <v>4</v>
      </c>
      <c r="L18" s="40"/>
      <c r="M18" s="40"/>
      <c r="N18" s="10"/>
      <c r="O18" s="37" t="str">
        <f t="shared" ref="O18:P23" si="3">A100</f>
        <v>Pha 714</v>
      </c>
      <c r="P18" s="37" t="str">
        <f t="shared" si="3"/>
        <v>Community Pharmacy Practice Experience</v>
      </c>
      <c r="Q18" s="34"/>
      <c r="R18" s="38">
        <f t="shared" ref="R18:R23" si="4">D100</f>
        <v>5</v>
      </c>
      <c r="S18" s="38"/>
      <c r="T18" s="38"/>
    </row>
    <row r="19" spans="1:20" s="12" customFormat="1" ht="18" customHeight="1" x14ac:dyDescent="0.2">
      <c r="A19" s="27" t="str">
        <f>A68</f>
        <v>SGR #4</v>
      </c>
      <c r="B19" s="27" t="str">
        <f>B68</f>
        <v>Humanities and Arts/Diversity (SGR 4)</v>
      </c>
      <c r="C19" s="27"/>
      <c r="D19" s="36">
        <f>D68</f>
        <v>3</v>
      </c>
      <c r="E19" s="36"/>
      <c r="F19" s="36"/>
      <c r="G19" s="10"/>
      <c r="H19" s="99" t="str">
        <f>A66</f>
        <v>Econ 202</v>
      </c>
      <c r="I19" s="99" t="str">
        <f>B66</f>
        <v>Principles of Macroeconomics (SGR 3) (G)</v>
      </c>
      <c r="J19" s="35"/>
      <c r="K19" s="40">
        <f>D66</f>
        <v>3</v>
      </c>
      <c r="L19" s="40"/>
      <c r="M19" s="40"/>
      <c r="N19" s="10"/>
      <c r="O19" s="37" t="str">
        <f t="shared" si="3"/>
        <v>Pha 716</v>
      </c>
      <c r="P19" s="37" t="str">
        <f t="shared" si="3"/>
        <v>Hospital/Institutional Pha Practice Experience</v>
      </c>
      <c r="Q19" s="34"/>
      <c r="R19" s="38">
        <f t="shared" si="4"/>
        <v>5</v>
      </c>
      <c r="S19" s="38"/>
      <c r="T19" s="38"/>
    </row>
    <row r="20" spans="1:20" s="12" customFormat="1" ht="18" customHeight="1" x14ac:dyDescent="0.2">
      <c r="C20" s="28"/>
      <c r="D20" s="10"/>
      <c r="E20" s="10"/>
      <c r="F20" s="10"/>
      <c r="G20" s="10"/>
      <c r="H20" s="99" t="str">
        <f>A67</f>
        <v>ENGL 201</v>
      </c>
      <c r="I20" s="99" t="str">
        <f>B67</f>
        <v>Composition II (SGR 1)</v>
      </c>
      <c r="J20" s="34" t="str">
        <f>C67</f>
        <v>ENGL 101</v>
      </c>
      <c r="K20" s="38">
        <f>D67</f>
        <v>3</v>
      </c>
      <c r="L20" s="38"/>
      <c r="M20" s="38"/>
      <c r="N20" s="10"/>
      <c r="O20" s="37" t="str">
        <f t="shared" si="3"/>
        <v>Pha 772</v>
      </c>
      <c r="P20" s="37" t="str">
        <f t="shared" si="3"/>
        <v>Internal Medicine I Practice Experience</v>
      </c>
      <c r="Q20" s="34"/>
      <c r="R20" s="38">
        <f t="shared" si="4"/>
        <v>5</v>
      </c>
      <c r="S20" s="38"/>
      <c r="T20" s="38"/>
    </row>
    <row r="21" spans="1:20" s="12" customFormat="1" ht="18" customHeight="1" x14ac:dyDescent="0.2">
      <c r="A21" s="88" t="s">
        <v>9</v>
      </c>
      <c r="B21" s="88" t="s">
        <v>35</v>
      </c>
      <c r="C21" s="29"/>
      <c r="D21" s="18">
        <f>D22</f>
        <v>5</v>
      </c>
      <c r="E21" s="19"/>
      <c r="F21" s="10"/>
      <c r="G21" s="10"/>
      <c r="H21" s="99" t="str">
        <f>A61</f>
        <v>SGR #3</v>
      </c>
      <c r="I21" s="99" t="str">
        <f>B61</f>
        <v>Social Sciences/Diversity (SGR 3)</v>
      </c>
      <c r="J21" s="34"/>
      <c r="K21" s="38">
        <f>D61</f>
        <v>3</v>
      </c>
      <c r="L21" s="38"/>
      <c r="M21" s="38"/>
      <c r="N21" s="10"/>
      <c r="O21" s="37" t="str">
        <f t="shared" si="3"/>
        <v>Pha 774</v>
      </c>
      <c r="P21" s="37" t="str">
        <f t="shared" si="3"/>
        <v>Ambulatory Care Practice Experience</v>
      </c>
      <c r="Q21" s="34"/>
      <c r="R21" s="38">
        <f t="shared" si="4"/>
        <v>5</v>
      </c>
      <c r="S21" s="38"/>
      <c r="T21" s="38"/>
    </row>
    <row r="22" spans="1:20" s="12" customFormat="1" ht="18" customHeight="1" x14ac:dyDescent="0.2">
      <c r="A22" s="27" t="str">
        <f>H59</f>
        <v>Math 121/L</v>
      </c>
      <c r="B22" s="27" t="str">
        <f>I59</f>
        <v>Survey of Calculus and Lab (SGR 5)</v>
      </c>
      <c r="C22" s="27" t="str">
        <f>J59</f>
        <v>MATH 102 or MATH 115 or placement</v>
      </c>
      <c r="D22" s="36">
        <f>K59</f>
        <v>5</v>
      </c>
      <c r="E22" s="36"/>
      <c r="F22" s="36"/>
      <c r="G22" s="10"/>
      <c r="H22" s="99" t="str">
        <f>H60</f>
        <v>SGR #4</v>
      </c>
      <c r="I22" s="99" t="str">
        <f>I60</f>
        <v>Humanities and Arts/Diversity (SGR 4)</v>
      </c>
      <c r="J22" s="34"/>
      <c r="K22" s="38">
        <f>K60</f>
        <v>3</v>
      </c>
      <c r="L22" s="38"/>
      <c r="M22" s="38"/>
      <c r="N22" s="10"/>
      <c r="O22" s="37" t="str">
        <f t="shared" si="3"/>
        <v>Pha</v>
      </c>
      <c r="P22" s="37" t="str">
        <f t="shared" si="3"/>
        <v>Assigned APPE (Two 5 credit courses)</v>
      </c>
      <c r="Q22" s="34"/>
      <c r="R22" s="38">
        <f t="shared" si="4"/>
        <v>10</v>
      </c>
      <c r="S22" s="38"/>
      <c r="T22" s="38"/>
    </row>
    <row r="23" spans="1:20" s="12" customFormat="1" ht="18" customHeight="1" x14ac:dyDescent="0.2">
      <c r="C23" s="28"/>
      <c r="D23" s="10"/>
      <c r="E23" s="10"/>
      <c r="F23" s="10"/>
      <c r="G23" s="10"/>
      <c r="H23" s="99" t="str">
        <f>A68</f>
        <v>SGR #4</v>
      </c>
      <c r="I23" s="99" t="str">
        <f>B68</f>
        <v>Humanities and Arts/Diversity (SGR 4)</v>
      </c>
      <c r="J23" s="35"/>
      <c r="K23" s="40">
        <f>D68</f>
        <v>3</v>
      </c>
      <c r="L23" s="40"/>
      <c r="M23" s="40"/>
      <c r="N23" s="10"/>
      <c r="O23" s="66" t="str">
        <f t="shared" si="3"/>
        <v>Pha</v>
      </c>
      <c r="P23" s="66" t="str">
        <f t="shared" si="3"/>
        <v>Elective APPE (Two 5 credit courses)</v>
      </c>
      <c r="Q23" s="67"/>
      <c r="R23" s="68">
        <f t="shared" si="4"/>
        <v>10</v>
      </c>
      <c r="S23" s="68"/>
      <c r="T23" s="68"/>
    </row>
    <row r="24" spans="1:20" s="12" customFormat="1" ht="18" customHeight="1" x14ac:dyDescent="0.2">
      <c r="A24" s="88" t="s">
        <v>10</v>
      </c>
      <c r="B24" s="88" t="s">
        <v>36</v>
      </c>
      <c r="C24" s="29"/>
      <c r="D24" s="18">
        <f>SUM(D25:D26)</f>
        <v>8</v>
      </c>
      <c r="E24" s="19"/>
      <c r="F24" s="10"/>
      <c r="G24" s="10"/>
      <c r="H24" s="99" t="str">
        <f>H67</f>
        <v>IGR #2</v>
      </c>
      <c r="I24" s="99" t="str">
        <f>I67</f>
        <v>Cultural Awareness and Social and Environmental Responsibility</v>
      </c>
      <c r="J24" s="35"/>
      <c r="K24" s="40">
        <f>K67</f>
        <v>3</v>
      </c>
      <c r="L24" s="40"/>
      <c r="M24" s="40"/>
      <c r="N24" s="77"/>
      <c r="O24" s="37" t="str">
        <f>A97</f>
        <v>Pharm Elec</v>
      </c>
      <c r="P24" s="37" t="str">
        <f>B97</f>
        <v>Pharmacy Electives</v>
      </c>
      <c r="Q24" s="34"/>
      <c r="R24" s="38">
        <v>4</v>
      </c>
      <c r="S24" s="38"/>
      <c r="T24" s="38"/>
    </row>
    <row r="25" spans="1:20" s="12" customFormat="1" ht="18" customHeight="1" x14ac:dyDescent="0.2">
      <c r="A25" s="27" t="str">
        <f>A58</f>
        <v>Chem 112/L</v>
      </c>
      <c r="B25" s="27" t="str">
        <f>B58</f>
        <v>General Chemistry I and Lab (SGR 6)</v>
      </c>
      <c r="C25" s="27"/>
      <c r="D25" s="36">
        <f>D58</f>
        <v>4</v>
      </c>
      <c r="E25" s="36"/>
      <c r="F25" s="36"/>
      <c r="G25" s="10"/>
      <c r="H25" s="37" t="str">
        <f>H68</f>
        <v>Gen Elec</v>
      </c>
      <c r="I25" s="37" t="str">
        <f>I68</f>
        <v>General Elective</v>
      </c>
      <c r="J25" s="35"/>
      <c r="K25" s="40">
        <f>K68</f>
        <v>3</v>
      </c>
      <c r="L25" s="40"/>
      <c r="M25" s="40"/>
    </row>
    <row r="26" spans="1:20" s="12" customFormat="1" ht="18" customHeight="1" x14ac:dyDescent="0.2">
      <c r="A26" s="27" t="str">
        <f>H58</f>
        <v>Chem 114/L</v>
      </c>
      <c r="B26" s="27" t="str">
        <f>I58</f>
        <v>General Chemistry II and Lab (SGR 6)</v>
      </c>
      <c r="C26" s="27" t="str">
        <f>J58</f>
        <v>CHEM 112, MATH 102 or higher</v>
      </c>
      <c r="D26" s="36">
        <f>K58</f>
        <v>4</v>
      </c>
      <c r="E26" s="36"/>
      <c r="F26" s="36"/>
      <c r="G26" s="10"/>
      <c r="N26" s="10"/>
      <c r="Q26" s="17"/>
      <c r="R26" s="17"/>
      <c r="S26" s="14"/>
    </row>
    <row r="27" spans="1:20" s="12" customFormat="1" ht="10.5" customHeight="1" x14ac:dyDescent="0.2">
      <c r="A27" s="13"/>
      <c r="B27" s="14"/>
      <c r="C27" s="29"/>
      <c r="D27" s="15"/>
      <c r="E27" s="15"/>
      <c r="F27" s="16"/>
      <c r="G27" s="10"/>
      <c r="H27" s="13" t="s">
        <v>159</v>
      </c>
      <c r="I27" s="117"/>
      <c r="J27" s="79"/>
      <c r="K27" s="19">
        <f>SUM(K28:K49)</f>
        <v>72</v>
      </c>
      <c r="L27" s="78"/>
      <c r="M27" s="78"/>
      <c r="N27" s="10"/>
    </row>
    <row r="28" spans="1:20" s="12" customFormat="1" ht="18" customHeight="1" x14ac:dyDescent="0.2">
      <c r="A28" s="95" t="s">
        <v>37</v>
      </c>
      <c r="B28" s="95"/>
      <c r="C28" s="13"/>
      <c r="D28" s="15"/>
      <c r="E28" s="15"/>
      <c r="F28" s="16"/>
      <c r="G28" s="10"/>
      <c r="H28" s="118" t="str">
        <f t="shared" ref="H28:K32" si="5">A71</f>
        <v>Pha 320</v>
      </c>
      <c r="I28" s="39" t="str">
        <f t="shared" si="5"/>
        <v>Introduction to Pathophysiology</v>
      </c>
      <c r="J28" s="35" t="str">
        <f t="shared" si="5"/>
        <v>P1 year Pharmacy standing or Nursing major, and BIOL 325</v>
      </c>
      <c r="K28" s="40">
        <f t="shared" si="5"/>
        <v>3</v>
      </c>
      <c r="L28" s="40"/>
      <c r="M28" s="40"/>
      <c r="N28" s="10"/>
      <c r="O28" s="2"/>
      <c r="P28" s="63" t="s">
        <v>19</v>
      </c>
      <c r="Q28" s="1"/>
    </row>
    <row r="29" spans="1:20" s="12" customFormat="1" ht="18" customHeight="1" x14ac:dyDescent="0.2">
      <c r="A29" s="88" t="s">
        <v>4</v>
      </c>
      <c r="B29" s="88" t="s">
        <v>204</v>
      </c>
      <c r="C29" s="81"/>
      <c r="D29" s="89">
        <f>D30</f>
        <v>2</v>
      </c>
      <c r="E29" s="90"/>
      <c r="F29" s="69"/>
      <c r="G29" s="10"/>
      <c r="H29" s="37" t="str">
        <f t="shared" si="5"/>
        <v>Pha 323</v>
      </c>
      <c r="I29" s="37" t="str">
        <f t="shared" si="5"/>
        <v>Pharmaceutical Biochemistry</v>
      </c>
      <c r="J29" s="34" t="str">
        <f t="shared" si="5"/>
        <v>P1 year standing</v>
      </c>
      <c r="K29" s="38">
        <f t="shared" si="5"/>
        <v>4</v>
      </c>
      <c r="L29" s="38"/>
      <c r="M29" s="38"/>
      <c r="N29" s="10"/>
      <c r="O29" s="2"/>
      <c r="P29" s="4" t="s">
        <v>20</v>
      </c>
      <c r="Q29" s="1"/>
    </row>
    <row r="30" spans="1:20" s="12" customFormat="1" ht="18" customHeight="1" x14ac:dyDescent="0.2">
      <c r="A30" s="32" t="str">
        <f>A57</f>
        <v>Pha 109</v>
      </c>
      <c r="B30" s="32" t="str">
        <f>B57</f>
        <v>First Year Seminar - Pharmacy (IGR 1)</v>
      </c>
      <c r="C30" s="32"/>
      <c r="D30" s="91">
        <f>D57</f>
        <v>2</v>
      </c>
      <c r="E30" s="32"/>
      <c r="F30" s="32"/>
      <c r="G30" s="10"/>
      <c r="H30" s="37" t="str">
        <f t="shared" si="5"/>
        <v>Pha 331</v>
      </c>
      <c r="I30" s="37" t="str">
        <f t="shared" si="5"/>
        <v>Pharmaceutics I</v>
      </c>
      <c r="J30" s="34" t="str">
        <f t="shared" si="5"/>
        <v>P1 year standing</v>
      </c>
      <c r="K30" s="38">
        <f t="shared" si="5"/>
        <v>3</v>
      </c>
      <c r="L30" s="38"/>
      <c r="M30" s="38"/>
      <c r="N30" s="10"/>
      <c r="O30" s="2"/>
      <c r="P30" s="6" t="s">
        <v>22</v>
      </c>
      <c r="Q30" s="2"/>
    </row>
    <row r="31" spans="1:20" s="12" customFormat="1" ht="18" customHeight="1" x14ac:dyDescent="0.2">
      <c r="A31" s="20"/>
      <c r="B31" s="20"/>
      <c r="C31" s="31"/>
      <c r="D31" s="21"/>
      <c r="E31" s="21"/>
      <c r="F31" s="21"/>
      <c r="G31" s="10"/>
      <c r="H31" s="39" t="str">
        <f t="shared" si="5"/>
        <v>Pha 340/L</v>
      </c>
      <c r="I31" s="39" t="str">
        <f t="shared" si="5"/>
        <v>Medicinal Chemistry I and Lab</v>
      </c>
      <c r="J31" s="35" t="str">
        <f t="shared" si="5"/>
        <v>P1 year standing</v>
      </c>
      <c r="K31" s="40">
        <f t="shared" si="5"/>
        <v>4</v>
      </c>
      <c r="L31" s="40"/>
      <c r="M31" s="40"/>
      <c r="N31" s="10"/>
      <c r="O31" s="2"/>
      <c r="P31" s="5" t="s">
        <v>21</v>
      </c>
      <c r="Q31" s="2"/>
    </row>
    <row r="32" spans="1:20" s="12" customFormat="1" ht="18" customHeight="1" x14ac:dyDescent="0.2">
      <c r="A32" s="88" t="s">
        <v>5</v>
      </c>
      <c r="B32" s="135" t="s">
        <v>205</v>
      </c>
      <c r="C32" s="94"/>
      <c r="D32" s="23">
        <f>D33</f>
        <v>3</v>
      </c>
      <c r="E32" s="24"/>
      <c r="F32" s="21"/>
      <c r="G32" s="10"/>
      <c r="H32" s="39" t="str">
        <f t="shared" si="5"/>
        <v>Pha 367/L</v>
      </c>
      <c r="I32" s="39" t="str">
        <f t="shared" si="5"/>
        <v>Pharmacy Practice I and Lab (AW)</v>
      </c>
      <c r="J32" s="35" t="str">
        <f t="shared" si="5"/>
        <v xml:space="preserve">P1 year standing </v>
      </c>
      <c r="K32" s="40">
        <f t="shared" si="5"/>
        <v>2</v>
      </c>
      <c r="L32" s="40"/>
      <c r="M32" s="40"/>
      <c r="N32" s="10"/>
      <c r="O32" s="2"/>
      <c r="P32" s="7" t="s">
        <v>199</v>
      </c>
      <c r="Q32" s="2"/>
    </row>
    <row r="33" spans="1:20" s="12" customFormat="1" ht="18" customHeight="1" x14ac:dyDescent="0.2">
      <c r="A33" s="32" t="str">
        <f>H67</f>
        <v>IGR #2</v>
      </c>
      <c r="B33" s="32" t="str">
        <f>I67</f>
        <v>Cultural Awareness and Social and Environmental Responsibility</v>
      </c>
      <c r="C33" s="32"/>
      <c r="D33" s="91">
        <f>K67</f>
        <v>3</v>
      </c>
      <c r="E33" s="91"/>
      <c r="F33" s="91"/>
      <c r="G33" s="10"/>
      <c r="H33" s="129" t="str">
        <f>H71</f>
        <v>Stat 281</v>
      </c>
      <c r="I33" s="129" t="str">
        <f>I71</f>
        <v>Introduction to Statistics</v>
      </c>
      <c r="J33" s="130"/>
      <c r="K33" s="131">
        <f>K71</f>
        <v>3</v>
      </c>
      <c r="L33" s="131"/>
      <c r="M33" s="131"/>
      <c r="N33" s="10"/>
      <c r="O33" s="2"/>
    </row>
    <row r="34" spans="1:20" s="12" customFormat="1" ht="18" customHeight="1" x14ac:dyDescent="0.2">
      <c r="A34" s="137" t="s">
        <v>206</v>
      </c>
      <c r="B34" s="20"/>
      <c r="C34" s="31"/>
      <c r="D34" s="21"/>
      <c r="E34" s="21"/>
      <c r="F34" s="21"/>
      <c r="G34" s="10"/>
      <c r="H34" s="37" t="str">
        <f t="shared" ref="H34:K35" si="6">H72</f>
        <v>Pha 324</v>
      </c>
      <c r="I34" s="37" t="str">
        <f t="shared" si="6"/>
        <v>Biomedical Science I</v>
      </c>
      <c r="J34" s="34" t="str">
        <f t="shared" si="6"/>
        <v>P1 year standing, PHA 323</v>
      </c>
      <c r="K34" s="38">
        <f t="shared" si="6"/>
        <v>4</v>
      </c>
      <c r="L34" s="38"/>
      <c r="M34" s="38"/>
      <c r="N34" s="10"/>
      <c r="O34" s="2"/>
    </row>
    <row r="35" spans="1:20" s="12" customFormat="1" ht="18" customHeight="1" x14ac:dyDescent="0.25">
      <c r="A35" s="20"/>
      <c r="B35" s="20"/>
      <c r="C35" s="31"/>
      <c r="D35" s="21"/>
      <c r="E35" s="21"/>
      <c r="F35" s="21"/>
      <c r="G35" s="10"/>
      <c r="H35" s="37" t="str">
        <f t="shared" si="6"/>
        <v>Pha 332/L</v>
      </c>
      <c r="I35" s="37" t="str">
        <f t="shared" si="6"/>
        <v>Pharmaceutics II and Lab</v>
      </c>
      <c r="J35" s="34" t="str">
        <f t="shared" si="6"/>
        <v>PHA 331</v>
      </c>
      <c r="K35" s="38">
        <f t="shared" si="6"/>
        <v>4</v>
      </c>
      <c r="L35" s="38"/>
      <c r="M35" s="38"/>
      <c r="N35" s="77"/>
      <c r="O35" s="87"/>
      <c r="P35" s="85" t="s">
        <v>200</v>
      </c>
      <c r="R35" s="84">
        <f>SUM(K6+K27+R6)</f>
        <v>218</v>
      </c>
    </row>
    <row r="36" spans="1:20" s="12" customFormat="1" ht="18" customHeight="1" x14ac:dyDescent="0.25">
      <c r="A36" s="88" t="s">
        <v>11</v>
      </c>
      <c r="B36"/>
      <c r="C36" s="30"/>
      <c r="D36" s="23"/>
      <c r="E36" s="24"/>
      <c r="F36" s="21"/>
      <c r="G36" s="10"/>
      <c r="H36" s="37" t="str">
        <f>H74</f>
        <v>Pha 341/L</v>
      </c>
      <c r="I36" s="37" t="str">
        <f>I74</f>
        <v>Medicinal Chemistry II and Lab</v>
      </c>
      <c r="J36" s="34" t="s">
        <v>122</v>
      </c>
      <c r="K36" s="38">
        <f>K74</f>
        <v>4</v>
      </c>
      <c r="L36" s="38"/>
      <c r="M36" s="38"/>
      <c r="N36" s="10"/>
    </row>
    <row r="37" spans="1:20" s="12" customFormat="1" ht="18" customHeight="1" x14ac:dyDescent="0.2">
      <c r="A37" s="76" t="str">
        <f>A66</f>
        <v>Econ 202</v>
      </c>
      <c r="B37" s="76" t="str">
        <f>B66</f>
        <v>Principles of Macroeconomics (SGR 3) (G)</v>
      </c>
      <c r="C37" s="76"/>
      <c r="D37" s="92"/>
      <c r="E37" s="92"/>
      <c r="F37" s="92"/>
      <c r="G37" s="10"/>
      <c r="H37" s="37" t="str">
        <f>H75</f>
        <v>Pha 368/L</v>
      </c>
      <c r="I37" s="37" t="str">
        <f>I75</f>
        <v>Pharmacy Practice II and Lab</v>
      </c>
      <c r="J37" s="34" t="str">
        <f>J75</f>
        <v>PHA 367</v>
      </c>
      <c r="K37" s="38">
        <f>K75</f>
        <v>3</v>
      </c>
      <c r="L37" s="38"/>
      <c r="M37" s="38"/>
      <c r="N37" s="10"/>
    </row>
    <row r="38" spans="1:20" s="12" customFormat="1" ht="18" customHeight="1" x14ac:dyDescent="0.2">
      <c r="A38" s="121"/>
      <c r="B38" s="20"/>
      <c r="C38" s="31"/>
      <c r="D38" s="21"/>
      <c r="E38" s="21"/>
      <c r="F38" s="21"/>
      <c r="G38" s="10"/>
      <c r="H38" s="37" t="str">
        <f>H78</f>
        <v>Pha 410</v>
      </c>
      <c r="I38" s="37" t="str">
        <f>I78</f>
        <v>Introductory Practice Experience I</v>
      </c>
      <c r="J38" s="34"/>
      <c r="K38" s="38">
        <f>K78</f>
        <v>3</v>
      </c>
      <c r="L38" s="38"/>
      <c r="M38" s="38"/>
      <c r="N38" s="10"/>
    </row>
    <row r="39" spans="1:20" s="12" customFormat="1" ht="18" customHeight="1" x14ac:dyDescent="0.25">
      <c r="A39" s="122" t="s">
        <v>12</v>
      </c>
      <c r="B39"/>
      <c r="C39" s="30"/>
      <c r="D39" s="23"/>
      <c r="E39" s="24"/>
      <c r="F39" s="21"/>
      <c r="G39" s="10"/>
      <c r="H39" s="37" t="str">
        <f t="shared" ref="H39:K41" si="7">A81</f>
        <v>Pha 415</v>
      </c>
      <c r="I39" s="37" t="str">
        <f t="shared" si="7"/>
        <v>Biopharmaceutics and Pharmacokinetics</v>
      </c>
      <c r="J39" s="34" t="str">
        <f t="shared" si="7"/>
        <v>P2 Year Standing</v>
      </c>
      <c r="K39" s="38">
        <f t="shared" si="7"/>
        <v>4</v>
      </c>
      <c r="L39" s="38"/>
      <c r="M39" s="38"/>
      <c r="N39" s="10"/>
      <c r="O39" s="2"/>
      <c r="P39" s="2"/>
      <c r="Q39" s="2"/>
      <c r="R39" s="2"/>
      <c r="S39" s="2"/>
      <c r="T39" s="2"/>
    </row>
    <row r="40" spans="1:20" ht="18" customHeight="1" x14ac:dyDescent="0.2">
      <c r="A40" s="33" t="str">
        <f>A85</f>
        <v>Pha 467/L</v>
      </c>
      <c r="B40" s="33" t="str">
        <f>B85</f>
        <v>Pharmacy Practice III and Lab (AW)</v>
      </c>
      <c r="C40" s="33" t="str">
        <f>C85</f>
        <v>P2 Year Standing</v>
      </c>
      <c r="D40" s="93"/>
      <c r="E40" s="93"/>
      <c r="F40" s="93"/>
      <c r="H40" s="37" t="str">
        <f t="shared" si="7"/>
        <v>Pha 425</v>
      </c>
      <c r="I40" s="37" t="str">
        <f t="shared" si="7"/>
        <v>Biomedical Science II</v>
      </c>
      <c r="J40" s="34" t="str">
        <f t="shared" si="7"/>
        <v>P2 year Standing, PHA 324</v>
      </c>
      <c r="K40" s="38">
        <f t="shared" si="7"/>
        <v>3</v>
      </c>
      <c r="L40" s="38"/>
      <c r="M40" s="38"/>
    </row>
    <row r="41" spans="1:20" ht="18" customHeight="1" x14ac:dyDescent="0.2">
      <c r="B41" s="1"/>
      <c r="C41" s="1"/>
      <c r="F41" s="2"/>
      <c r="H41" s="37" t="str">
        <f t="shared" si="7"/>
        <v>Pha 442</v>
      </c>
      <c r="I41" s="37" t="str">
        <f t="shared" si="7"/>
        <v>Pharmacology I</v>
      </c>
      <c r="J41" s="34" t="str">
        <f t="shared" si="7"/>
        <v>P2 Year Standing</v>
      </c>
      <c r="K41" s="38">
        <f t="shared" si="7"/>
        <v>5</v>
      </c>
      <c r="L41" s="38"/>
      <c r="M41" s="38"/>
    </row>
    <row r="42" spans="1:20" ht="18" customHeight="1" x14ac:dyDescent="0.2">
      <c r="F42" s="2"/>
      <c r="H42" s="37" t="str">
        <f>A84</f>
        <v>Pha 445</v>
      </c>
      <c r="I42" s="37" t="str">
        <f>B84</f>
        <v>Pharmacotherpeutics I</v>
      </c>
      <c r="J42" s="34"/>
      <c r="K42" s="38">
        <f>D84</f>
        <v>2</v>
      </c>
      <c r="L42" s="38"/>
      <c r="M42" s="38"/>
    </row>
    <row r="43" spans="1:20" ht="18" customHeight="1" x14ac:dyDescent="0.2">
      <c r="F43" s="2"/>
      <c r="H43" s="37" t="str">
        <f>A85</f>
        <v>Pha 467/L</v>
      </c>
      <c r="I43" s="37" t="str">
        <f>B85</f>
        <v>Pharmacy Practice III and Lab (AW)</v>
      </c>
      <c r="J43" s="34" t="str">
        <f>C85</f>
        <v>P2 Year Standing</v>
      </c>
      <c r="K43" s="38">
        <f>D85</f>
        <v>3</v>
      </c>
      <c r="L43" s="38"/>
      <c r="M43" s="38"/>
    </row>
    <row r="44" spans="1:20" ht="18" customHeight="1" x14ac:dyDescent="0.2">
      <c r="H44" s="37" t="str">
        <f t="shared" ref="H44:K46" si="8">H81</f>
        <v>Pha 430</v>
      </c>
      <c r="I44" s="37" t="str">
        <f t="shared" si="8"/>
        <v>Pharmacy Practice Law</v>
      </c>
      <c r="J44" s="34" t="str">
        <f t="shared" si="8"/>
        <v>PHA 331, PHA 332, P2 Year Standing</v>
      </c>
      <c r="K44" s="38">
        <f t="shared" si="8"/>
        <v>3</v>
      </c>
      <c r="L44" s="38"/>
      <c r="M44" s="38"/>
    </row>
    <row r="45" spans="1:20" ht="18" customHeight="1" x14ac:dyDescent="0.2">
      <c r="H45" s="37" t="str">
        <f t="shared" si="8"/>
        <v>Pha 443</v>
      </c>
      <c r="I45" s="37" t="str">
        <f t="shared" si="8"/>
        <v>Pharmacology II</v>
      </c>
      <c r="J45" s="34" t="str">
        <f t="shared" si="8"/>
        <v>PHA 442</v>
      </c>
      <c r="K45" s="38">
        <f t="shared" si="8"/>
        <v>4</v>
      </c>
      <c r="L45" s="38"/>
      <c r="M45" s="38"/>
    </row>
    <row r="46" spans="1:20" ht="18" customHeight="1" x14ac:dyDescent="0.2">
      <c r="G46" s="2"/>
      <c r="H46" s="37" t="str">
        <f t="shared" si="8"/>
        <v>Pha 444</v>
      </c>
      <c r="I46" s="37" t="str">
        <f t="shared" si="8"/>
        <v>Toxicology</v>
      </c>
      <c r="J46" s="34" t="str">
        <f t="shared" si="8"/>
        <v>P2 year Standing, PHA 442</v>
      </c>
      <c r="K46" s="38">
        <f t="shared" si="8"/>
        <v>2</v>
      </c>
      <c r="L46" s="38"/>
      <c r="M46" s="38"/>
      <c r="N46" s="2"/>
    </row>
    <row r="47" spans="1:20" ht="18" customHeight="1" x14ac:dyDescent="0.2">
      <c r="G47" s="2"/>
      <c r="H47" s="37" t="str">
        <f t="shared" ref="H47:I49" si="9">H84</f>
        <v>Pha 446</v>
      </c>
      <c r="I47" s="37" t="str">
        <f t="shared" si="9"/>
        <v>Pharmacotherapeutics II</v>
      </c>
      <c r="J47" s="34"/>
      <c r="K47" s="38">
        <f>K84</f>
        <v>3</v>
      </c>
      <c r="L47" s="38"/>
      <c r="M47" s="38"/>
      <c r="N47" s="2"/>
    </row>
    <row r="48" spans="1:20" ht="18" customHeight="1" x14ac:dyDescent="0.2">
      <c r="G48" s="2"/>
      <c r="H48" s="37" t="str">
        <f t="shared" si="9"/>
        <v>Pha 468/L</v>
      </c>
      <c r="I48" s="37" t="str">
        <f t="shared" si="9"/>
        <v>Pharmacy Practice IV and Lab</v>
      </c>
      <c r="J48" s="34" t="str">
        <f>J85</f>
        <v>P2 Year Standing</v>
      </c>
      <c r="K48" s="38">
        <f>K85</f>
        <v>3</v>
      </c>
      <c r="L48" s="38"/>
      <c r="M48" s="38"/>
      <c r="N48" s="2"/>
    </row>
    <row r="49" spans="1:20" ht="18" customHeight="1" x14ac:dyDescent="0.2">
      <c r="H49" s="37" t="str">
        <f t="shared" si="9"/>
        <v>Gen Elec</v>
      </c>
      <c r="I49" s="37" t="str">
        <f t="shared" si="9"/>
        <v>General Elective</v>
      </c>
      <c r="J49" s="34"/>
      <c r="K49" s="38">
        <f>K86</f>
        <v>3</v>
      </c>
      <c r="L49" s="38"/>
      <c r="M49" s="38"/>
    </row>
    <row r="50" spans="1:20" ht="18" customHeight="1" x14ac:dyDescent="0.25">
      <c r="A50" s="147" t="s">
        <v>2</v>
      </c>
      <c r="B50" s="147"/>
      <c r="C50" s="147"/>
      <c r="D50" s="147"/>
      <c r="E50" s="147"/>
      <c r="F50" s="147"/>
      <c r="G50" s="147"/>
      <c r="H50" s="147"/>
      <c r="I50" s="147"/>
      <c r="J50" s="147"/>
      <c r="K50" s="147"/>
      <c r="L50" s="147"/>
      <c r="M50" s="147"/>
      <c r="N50" s="147"/>
      <c r="O50" s="147"/>
      <c r="P50" s="147"/>
      <c r="Q50" s="147"/>
      <c r="R50" s="147"/>
      <c r="S50" s="147"/>
    </row>
    <row r="51" spans="1:20" ht="5.25" customHeight="1" x14ac:dyDescent="0.25">
      <c r="D51" s="2"/>
      <c r="E51" s="2"/>
      <c r="F51" s="2"/>
      <c r="G51" s="2"/>
      <c r="H51" s="123"/>
      <c r="I51" s="123"/>
      <c r="J51" s="123"/>
      <c r="K51" s="123"/>
      <c r="L51" s="123"/>
      <c r="M51" s="123"/>
    </row>
    <row r="52" spans="1:20" ht="18" customHeight="1" x14ac:dyDescent="0.3">
      <c r="A52" s="146" t="str">
        <f>A1</f>
        <v>Bachelor of Science in Pharmaceutical Sciences (Fall 2014)</v>
      </c>
      <c r="B52" s="146"/>
      <c r="C52" s="146"/>
      <c r="D52" s="146"/>
      <c r="E52" s="146"/>
      <c r="F52" s="146"/>
      <c r="G52" s="146"/>
      <c r="H52" s="146"/>
      <c r="I52" s="146"/>
      <c r="J52" s="146"/>
      <c r="K52" s="146"/>
      <c r="L52" s="146"/>
      <c r="M52" s="146"/>
      <c r="N52" s="146"/>
      <c r="O52" s="146"/>
      <c r="P52" s="146"/>
      <c r="Q52" s="146"/>
      <c r="R52" s="146"/>
      <c r="S52" s="146"/>
      <c r="T52" s="146"/>
    </row>
    <row r="53" spans="1:20" ht="15" customHeight="1" x14ac:dyDescent="0.3">
      <c r="A53" s="141" t="s">
        <v>0</v>
      </c>
      <c r="B53" s="142"/>
      <c r="C53" s="125"/>
      <c r="D53" s="125"/>
      <c r="E53" s="125"/>
      <c r="F53" s="125"/>
      <c r="G53" s="125"/>
      <c r="H53" s="125"/>
      <c r="I53" s="125"/>
      <c r="J53" s="125"/>
      <c r="K53" s="125"/>
      <c r="L53" s="125"/>
      <c r="M53" s="125"/>
      <c r="N53" s="125"/>
      <c r="O53" s="125"/>
      <c r="P53" s="125"/>
      <c r="Q53" s="125"/>
      <c r="R53" s="125"/>
      <c r="S53" s="125"/>
      <c r="T53" s="125"/>
    </row>
    <row r="54" spans="1:20" ht="15" customHeight="1" x14ac:dyDescent="0.3">
      <c r="A54" s="143" t="s">
        <v>38</v>
      </c>
      <c r="B54" s="144"/>
      <c r="C54" s="125"/>
      <c r="D54" s="125"/>
      <c r="E54" s="125"/>
      <c r="F54" s="125"/>
      <c r="G54" s="125"/>
      <c r="H54" s="125"/>
      <c r="I54" s="125"/>
      <c r="J54" s="125"/>
      <c r="K54" s="125"/>
      <c r="L54" s="125"/>
      <c r="M54" s="125"/>
      <c r="N54" s="125"/>
      <c r="O54" s="125"/>
      <c r="P54" s="125"/>
      <c r="Q54" s="125"/>
      <c r="R54" s="125"/>
      <c r="S54" s="125"/>
      <c r="T54" s="125"/>
    </row>
    <row r="55" spans="1:20" s="8" customFormat="1" ht="6" customHeight="1" x14ac:dyDescent="0.3">
      <c r="B55" s="124"/>
      <c r="C55" s="124"/>
      <c r="D55" s="124"/>
      <c r="E55" s="124"/>
      <c r="F55" s="124"/>
      <c r="G55" s="124"/>
      <c r="H55" s="128"/>
      <c r="I55" s="128"/>
      <c r="J55" s="128"/>
      <c r="K55" s="128"/>
      <c r="L55" s="128"/>
      <c r="M55" s="128"/>
      <c r="N55" s="124"/>
      <c r="O55" s="124"/>
      <c r="P55" s="124"/>
      <c r="Q55" s="124"/>
      <c r="R55" s="124"/>
      <c r="S55" s="124"/>
      <c r="T55" s="124"/>
    </row>
    <row r="56" spans="1:20" ht="18" customHeight="1" x14ac:dyDescent="0.2">
      <c r="A56" s="70" t="s">
        <v>13</v>
      </c>
      <c r="B56" s="71"/>
      <c r="C56" s="72" t="s">
        <v>119</v>
      </c>
      <c r="D56" s="72" t="s">
        <v>18</v>
      </c>
      <c r="E56" s="72" t="s">
        <v>17</v>
      </c>
      <c r="F56" s="72" t="s">
        <v>42</v>
      </c>
      <c r="G56" s="64"/>
      <c r="H56" s="70" t="s">
        <v>14</v>
      </c>
      <c r="I56" s="70"/>
      <c r="J56" s="72" t="s">
        <v>119</v>
      </c>
      <c r="K56" s="72" t="s">
        <v>18</v>
      </c>
      <c r="L56" s="72" t="s">
        <v>17</v>
      </c>
      <c r="M56" s="72" t="s">
        <v>42</v>
      </c>
      <c r="N56" s="52"/>
      <c r="O56" s="54"/>
    </row>
    <row r="57" spans="1:20" ht="18" customHeight="1" x14ac:dyDescent="0.2">
      <c r="A57" s="106" t="s">
        <v>82</v>
      </c>
      <c r="B57" s="106" t="s">
        <v>107</v>
      </c>
      <c r="C57" s="107"/>
      <c r="D57" s="108">
        <v>2</v>
      </c>
      <c r="E57" s="107"/>
      <c r="F57" s="107"/>
      <c r="G57" s="73"/>
      <c r="H57" s="106" t="s">
        <v>26</v>
      </c>
      <c r="I57" s="106" t="s">
        <v>27</v>
      </c>
      <c r="J57" s="107" t="s">
        <v>109</v>
      </c>
      <c r="K57" s="108">
        <v>3</v>
      </c>
      <c r="L57" s="108"/>
      <c r="M57" s="108"/>
      <c r="N57" s="52"/>
      <c r="O57" s="54"/>
    </row>
    <row r="58" spans="1:20" ht="18" customHeight="1" x14ac:dyDescent="0.2">
      <c r="A58" s="106" t="s">
        <v>45</v>
      </c>
      <c r="B58" s="106" t="s">
        <v>108</v>
      </c>
      <c r="C58" s="107"/>
      <c r="D58" s="108">
        <v>4</v>
      </c>
      <c r="E58" s="107"/>
      <c r="F58" s="107"/>
      <c r="G58" s="73"/>
      <c r="H58" s="106" t="s">
        <v>47</v>
      </c>
      <c r="I58" s="106" t="s">
        <v>120</v>
      </c>
      <c r="J58" s="107" t="s">
        <v>110</v>
      </c>
      <c r="K58" s="108">
        <v>4</v>
      </c>
      <c r="L58" s="108"/>
      <c r="M58" s="108"/>
      <c r="N58" s="52"/>
      <c r="O58" s="54"/>
    </row>
    <row r="59" spans="1:20" ht="18" customHeight="1" x14ac:dyDescent="0.2">
      <c r="A59" s="106" t="s">
        <v>23</v>
      </c>
      <c r="B59" s="106" t="s">
        <v>24</v>
      </c>
      <c r="C59" s="107"/>
      <c r="D59" s="108">
        <v>3</v>
      </c>
      <c r="E59" s="107"/>
      <c r="F59" s="107"/>
      <c r="G59" s="73"/>
      <c r="H59" s="106" t="s">
        <v>84</v>
      </c>
      <c r="I59" s="106" t="s">
        <v>121</v>
      </c>
      <c r="J59" s="107" t="s">
        <v>111</v>
      </c>
      <c r="K59" s="108">
        <v>5</v>
      </c>
      <c r="L59" s="108"/>
      <c r="M59" s="108"/>
      <c r="N59" s="52"/>
      <c r="O59" s="54"/>
    </row>
    <row r="60" spans="1:20" ht="18" customHeight="1" x14ac:dyDescent="0.2">
      <c r="A60" s="106" t="s">
        <v>46</v>
      </c>
      <c r="B60" s="106" t="s">
        <v>87</v>
      </c>
      <c r="C60" s="107"/>
      <c r="D60" s="108">
        <v>4</v>
      </c>
      <c r="E60" s="107"/>
      <c r="F60" s="107"/>
      <c r="G60" s="73"/>
      <c r="H60" s="106" t="s">
        <v>25</v>
      </c>
      <c r="I60" s="106" t="s">
        <v>88</v>
      </c>
      <c r="J60" s="107"/>
      <c r="K60" s="108">
        <v>3</v>
      </c>
      <c r="L60" s="108"/>
      <c r="M60" s="108"/>
      <c r="N60" s="52"/>
      <c r="O60" s="54"/>
    </row>
    <row r="61" spans="1:20" ht="18" customHeight="1" x14ac:dyDescent="0.2">
      <c r="A61" s="106" t="s">
        <v>43</v>
      </c>
      <c r="B61" s="106" t="s">
        <v>44</v>
      </c>
      <c r="C61" s="107"/>
      <c r="D61" s="115">
        <v>3</v>
      </c>
      <c r="E61" s="108"/>
      <c r="F61" s="108"/>
      <c r="G61" s="52"/>
      <c r="H61" s="105"/>
      <c r="I61" s="105"/>
      <c r="J61" s="105"/>
      <c r="K61" s="115"/>
      <c r="L61" s="108"/>
      <c r="M61" s="108"/>
      <c r="N61" s="52"/>
      <c r="O61" s="54"/>
    </row>
    <row r="62" spans="1:20" ht="18" customHeight="1" x14ac:dyDescent="0.2">
      <c r="A62" s="54"/>
      <c r="B62" s="54"/>
      <c r="C62" s="75"/>
      <c r="D62" s="53">
        <f>SUM(D57:D61)</f>
        <v>16</v>
      </c>
      <c r="E62" s="52"/>
      <c r="F62" s="52"/>
      <c r="G62" s="52"/>
      <c r="H62" s="54"/>
      <c r="I62" s="54"/>
      <c r="J62" s="55"/>
      <c r="K62" s="53">
        <f>SUM(K57:K60)</f>
        <v>15</v>
      </c>
      <c r="L62" s="52"/>
      <c r="M62" s="52"/>
      <c r="N62" s="52"/>
      <c r="O62" s="54"/>
    </row>
    <row r="63" spans="1:20" ht="18" customHeight="1" x14ac:dyDescent="0.2">
      <c r="A63" s="70" t="s">
        <v>15</v>
      </c>
      <c r="B63" s="71"/>
      <c r="C63" s="55"/>
      <c r="D63" s="52"/>
      <c r="E63" s="52"/>
      <c r="F63" s="52"/>
      <c r="G63" s="56"/>
      <c r="H63" s="70" t="s">
        <v>16</v>
      </c>
      <c r="I63" s="71"/>
      <c r="J63" s="55"/>
      <c r="K63" s="52"/>
      <c r="L63" s="52"/>
      <c r="M63" s="52"/>
      <c r="N63" s="52"/>
      <c r="O63" s="54"/>
    </row>
    <row r="64" spans="1:20" ht="18" customHeight="1" x14ac:dyDescent="0.2">
      <c r="A64" s="106" t="s">
        <v>48</v>
      </c>
      <c r="B64" s="106" t="s">
        <v>89</v>
      </c>
      <c r="C64" s="107"/>
      <c r="D64" s="108">
        <v>4</v>
      </c>
      <c r="E64" s="108"/>
      <c r="F64" s="108"/>
      <c r="G64" s="52"/>
      <c r="H64" s="106" t="s">
        <v>51</v>
      </c>
      <c r="I64" s="106" t="s">
        <v>91</v>
      </c>
      <c r="J64" s="107" t="s">
        <v>48</v>
      </c>
      <c r="K64" s="108">
        <v>4</v>
      </c>
      <c r="L64" s="108"/>
      <c r="M64" s="108"/>
      <c r="N64" s="52"/>
      <c r="O64" s="54"/>
    </row>
    <row r="65" spans="1:15" ht="18" customHeight="1" x14ac:dyDescent="0.2">
      <c r="A65" s="106" t="s">
        <v>49</v>
      </c>
      <c r="B65" s="106" t="s">
        <v>90</v>
      </c>
      <c r="C65" s="107" t="s">
        <v>47</v>
      </c>
      <c r="D65" s="108">
        <v>4</v>
      </c>
      <c r="E65" s="108"/>
      <c r="F65" s="108"/>
      <c r="G65" s="52"/>
      <c r="H65" s="106" t="s">
        <v>52</v>
      </c>
      <c r="I65" s="106" t="s">
        <v>92</v>
      </c>
      <c r="J65" s="107" t="s">
        <v>49</v>
      </c>
      <c r="K65" s="108">
        <v>4</v>
      </c>
      <c r="L65" s="108"/>
      <c r="M65" s="108"/>
      <c r="N65" s="52"/>
      <c r="O65" s="54"/>
    </row>
    <row r="66" spans="1:15" ht="18" customHeight="1" x14ac:dyDescent="0.2">
      <c r="A66" s="106" t="s">
        <v>50</v>
      </c>
      <c r="B66" s="106" t="s">
        <v>176</v>
      </c>
      <c r="C66" s="107"/>
      <c r="D66" s="108">
        <v>3</v>
      </c>
      <c r="E66" s="108"/>
      <c r="F66" s="108"/>
      <c r="G66" s="52"/>
      <c r="H66" s="106" t="s">
        <v>53</v>
      </c>
      <c r="I66" s="106" t="s">
        <v>93</v>
      </c>
      <c r="J66" s="107" t="s">
        <v>45</v>
      </c>
      <c r="K66" s="108">
        <v>4</v>
      </c>
      <c r="L66" s="108"/>
      <c r="M66" s="108"/>
      <c r="N66" s="52"/>
      <c r="O66" s="54"/>
    </row>
    <row r="67" spans="1:15" ht="18" customHeight="1" x14ac:dyDescent="0.2">
      <c r="A67" s="106" t="s">
        <v>28</v>
      </c>
      <c r="B67" s="106" t="s">
        <v>29</v>
      </c>
      <c r="C67" s="107" t="s">
        <v>26</v>
      </c>
      <c r="D67" s="108">
        <v>3</v>
      </c>
      <c r="E67" s="108"/>
      <c r="F67" s="108"/>
      <c r="G67" s="52"/>
      <c r="H67" s="106" t="s">
        <v>85</v>
      </c>
      <c r="I67" s="106" t="s">
        <v>94</v>
      </c>
      <c r="J67" s="107"/>
      <c r="K67" s="108">
        <v>3</v>
      </c>
      <c r="L67" s="108"/>
      <c r="M67" s="108"/>
      <c r="N67" s="52"/>
      <c r="O67" s="54"/>
    </row>
    <row r="68" spans="1:15" ht="18" customHeight="1" x14ac:dyDescent="0.2">
      <c r="A68" s="106" t="s">
        <v>25</v>
      </c>
      <c r="B68" s="106" t="s">
        <v>88</v>
      </c>
      <c r="C68" s="109"/>
      <c r="D68" s="115">
        <v>3</v>
      </c>
      <c r="E68" s="108"/>
      <c r="F68" s="108"/>
      <c r="G68" s="52"/>
      <c r="H68" s="105" t="s">
        <v>83</v>
      </c>
      <c r="I68" s="110" t="s">
        <v>54</v>
      </c>
      <c r="J68" s="107"/>
      <c r="K68" s="115">
        <v>3</v>
      </c>
      <c r="L68" s="108"/>
      <c r="M68" s="108"/>
      <c r="N68" s="52"/>
      <c r="O68" s="54"/>
    </row>
    <row r="69" spans="1:15" ht="18" customHeight="1" x14ac:dyDescent="0.2">
      <c r="A69" s="54"/>
      <c r="B69" s="57"/>
      <c r="C69" s="58"/>
      <c r="D69" s="53">
        <f>SUM(D64:D68)</f>
        <v>17</v>
      </c>
      <c r="E69" s="52"/>
      <c r="F69" s="52"/>
      <c r="G69" s="59"/>
      <c r="H69" s="54"/>
      <c r="I69" s="54"/>
      <c r="J69" s="75"/>
      <c r="K69" s="53">
        <f>SUM(K64:K68)</f>
        <v>18</v>
      </c>
      <c r="L69" s="52"/>
      <c r="M69" s="52"/>
      <c r="N69" s="52"/>
      <c r="O69" s="54"/>
    </row>
    <row r="70" spans="1:15" ht="18" customHeight="1" x14ac:dyDescent="0.2">
      <c r="A70" s="70" t="s">
        <v>124</v>
      </c>
      <c r="B70" s="71"/>
      <c r="C70" s="55"/>
      <c r="D70" s="52"/>
      <c r="E70" s="52"/>
      <c r="F70" s="52"/>
      <c r="G70" s="52"/>
      <c r="H70" s="70" t="s">
        <v>125</v>
      </c>
      <c r="I70" s="71"/>
      <c r="J70" s="55"/>
      <c r="K70" s="52"/>
      <c r="L70" s="52"/>
      <c r="M70" s="52"/>
      <c r="N70" s="52"/>
      <c r="O70" s="54"/>
    </row>
    <row r="71" spans="1:15" ht="18" customHeight="1" x14ac:dyDescent="0.2">
      <c r="A71" s="106" t="s">
        <v>55</v>
      </c>
      <c r="B71" s="106" t="s">
        <v>95</v>
      </c>
      <c r="C71" s="111" t="s">
        <v>112</v>
      </c>
      <c r="D71" s="108">
        <v>3</v>
      </c>
      <c r="E71" s="108"/>
      <c r="F71" s="108"/>
      <c r="G71" s="52"/>
      <c r="H71" s="106" t="s">
        <v>202</v>
      </c>
      <c r="I71" s="106" t="s">
        <v>203</v>
      </c>
      <c r="J71" s="126"/>
      <c r="K71" s="127">
        <v>3</v>
      </c>
      <c r="L71" s="127"/>
      <c r="M71" s="127"/>
      <c r="N71" s="52"/>
      <c r="O71" s="54"/>
    </row>
    <row r="72" spans="1:15" ht="18" customHeight="1" x14ac:dyDescent="0.2">
      <c r="A72" s="106" t="s">
        <v>56</v>
      </c>
      <c r="B72" s="106" t="s">
        <v>57</v>
      </c>
      <c r="C72" s="111" t="s">
        <v>113</v>
      </c>
      <c r="D72" s="108">
        <v>4</v>
      </c>
      <c r="E72" s="108"/>
      <c r="F72" s="108"/>
      <c r="G72" s="52"/>
      <c r="H72" s="106" t="s">
        <v>62</v>
      </c>
      <c r="I72" s="106" t="s">
        <v>97</v>
      </c>
      <c r="J72" s="111" t="s">
        <v>114</v>
      </c>
      <c r="K72" s="108">
        <v>4</v>
      </c>
      <c r="L72" s="108"/>
      <c r="M72" s="108"/>
      <c r="N72" s="52"/>
      <c r="O72" s="54"/>
    </row>
    <row r="73" spans="1:15" ht="18" customHeight="1" x14ac:dyDescent="0.2">
      <c r="A73" s="106" t="s">
        <v>58</v>
      </c>
      <c r="B73" s="106" t="s">
        <v>59</v>
      </c>
      <c r="C73" s="112" t="s">
        <v>113</v>
      </c>
      <c r="D73" s="108">
        <v>3</v>
      </c>
      <c r="E73" s="108"/>
      <c r="F73" s="108"/>
      <c r="G73" s="52"/>
      <c r="H73" s="106" t="s">
        <v>63</v>
      </c>
      <c r="I73" s="106" t="s">
        <v>98</v>
      </c>
      <c r="J73" s="111" t="s">
        <v>170</v>
      </c>
      <c r="K73" s="108">
        <v>4</v>
      </c>
      <c r="L73" s="108"/>
      <c r="M73" s="108"/>
      <c r="N73" s="52"/>
      <c r="O73" s="54"/>
    </row>
    <row r="74" spans="1:15" ht="18" customHeight="1" x14ac:dyDescent="0.2">
      <c r="A74" s="106" t="s">
        <v>60</v>
      </c>
      <c r="B74" s="106" t="s">
        <v>96</v>
      </c>
      <c r="C74" s="107" t="s">
        <v>113</v>
      </c>
      <c r="D74" s="108">
        <v>4</v>
      </c>
      <c r="E74" s="108"/>
      <c r="F74" s="108"/>
      <c r="G74" s="52"/>
      <c r="H74" s="106" t="s">
        <v>64</v>
      </c>
      <c r="I74" s="106" t="s">
        <v>99</v>
      </c>
      <c r="J74" s="112" t="s">
        <v>122</v>
      </c>
      <c r="K74" s="108">
        <v>4</v>
      </c>
      <c r="L74" s="108"/>
      <c r="M74" s="108"/>
      <c r="N74" s="52"/>
      <c r="O74" s="54"/>
    </row>
    <row r="75" spans="1:15" ht="18" customHeight="1" x14ac:dyDescent="0.2">
      <c r="A75" s="106" t="s">
        <v>61</v>
      </c>
      <c r="B75" s="106" t="s">
        <v>174</v>
      </c>
      <c r="C75" s="107" t="s">
        <v>173</v>
      </c>
      <c r="D75" s="115">
        <v>2</v>
      </c>
      <c r="E75" s="108"/>
      <c r="F75" s="108"/>
      <c r="G75" s="52"/>
      <c r="H75" s="106" t="s">
        <v>65</v>
      </c>
      <c r="I75" s="106" t="s">
        <v>100</v>
      </c>
      <c r="J75" s="107" t="s">
        <v>171</v>
      </c>
      <c r="K75" s="116">
        <v>3</v>
      </c>
      <c r="L75" s="108"/>
      <c r="M75" s="108"/>
      <c r="N75" s="52"/>
      <c r="O75" s="54"/>
    </row>
    <row r="76" spans="1:15" ht="18" customHeight="1" x14ac:dyDescent="0.2">
      <c r="A76" s="54"/>
      <c r="B76" s="57"/>
      <c r="C76" s="75"/>
      <c r="D76" s="53">
        <f>SUM(D71:D75)</f>
        <v>16</v>
      </c>
      <c r="E76" s="52"/>
      <c r="F76" s="52"/>
      <c r="G76" s="52"/>
      <c r="H76" s="54"/>
      <c r="I76" s="54"/>
      <c r="J76" s="55"/>
      <c r="K76" s="74">
        <f>SUM(K71:K75)</f>
        <v>18</v>
      </c>
      <c r="L76" s="52"/>
      <c r="M76" s="52"/>
      <c r="N76" s="52"/>
      <c r="O76" s="54"/>
    </row>
    <row r="77" spans="1:15" ht="18" customHeight="1" x14ac:dyDescent="0.2">
      <c r="A77" s="54"/>
      <c r="B77" s="57"/>
      <c r="C77" s="55"/>
      <c r="D77" s="52"/>
      <c r="E77" s="52"/>
      <c r="F77" s="52"/>
      <c r="G77" s="52"/>
      <c r="H77" s="70" t="s">
        <v>66</v>
      </c>
      <c r="I77" s="71"/>
      <c r="J77" s="55"/>
      <c r="K77" s="52"/>
      <c r="L77" s="52"/>
      <c r="M77" s="52"/>
      <c r="N77" s="52"/>
      <c r="O77" s="54"/>
    </row>
    <row r="78" spans="1:15" ht="18" customHeight="1" x14ac:dyDescent="0.2">
      <c r="A78" s="54"/>
      <c r="B78" s="57"/>
      <c r="C78" s="55"/>
      <c r="D78" s="52"/>
      <c r="E78" s="52"/>
      <c r="F78" s="52"/>
      <c r="G78" s="52"/>
      <c r="H78" s="106" t="s">
        <v>67</v>
      </c>
      <c r="I78" s="106" t="s">
        <v>105</v>
      </c>
      <c r="J78" s="107"/>
      <c r="K78" s="115">
        <v>3</v>
      </c>
      <c r="L78" s="108"/>
      <c r="M78" s="108"/>
      <c r="N78" s="52"/>
      <c r="O78" s="54"/>
    </row>
    <row r="79" spans="1:15" ht="18" customHeight="1" x14ac:dyDescent="0.2">
      <c r="A79" s="54"/>
      <c r="B79" s="60"/>
      <c r="C79" s="55"/>
      <c r="D79" s="52"/>
      <c r="E79" s="52"/>
      <c r="F79" s="52"/>
      <c r="G79" s="52"/>
      <c r="H79" s="54"/>
      <c r="I79" s="54"/>
      <c r="J79" s="55"/>
      <c r="K79" s="53">
        <f>SUM(K78)</f>
        <v>3</v>
      </c>
      <c r="L79" s="52"/>
      <c r="M79" s="52"/>
      <c r="N79" s="52"/>
      <c r="O79" s="54"/>
    </row>
    <row r="80" spans="1:15" ht="18" customHeight="1" x14ac:dyDescent="0.2">
      <c r="A80" s="70" t="s">
        <v>126</v>
      </c>
      <c r="B80" s="71"/>
      <c r="C80" s="55"/>
      <c r="D80" s="52"/>
      <c r="E80" s="52"/>
      <c r="F80" s="52"/>
      <c r="G80" s="52"/>
      <c r="H80" s="70" t="s">
        <v>127</v>
      </c>
      <c r="I80" s="71"/>
      <c r="J80" s="55"/>
      <c r="K80" s="52"/>
      <c r="L80" s="52"/>
      <c r="M80" s="52"/>
      <c r="N80" s="52"/>
      <c r="O80" s="54"/>
    </row>
    <row r="81" spans="1:15" ht="18" customHeight="1" x14ac:dyDescent="0.2">
      <c r="A81" s="106" t="s">
        <v>68</v>
      </c>
      <c r="B81" s="106" t="s">
        <v>102</v>
      </c>
      <c r="C81" s="107" t="s">
        <v>115</v>
      </c>
      <c r="D81" s="108">
        <v>4</v>
      </c>
      <c r="E81" s="108"/>
      <c r="F81" s="108"/>
      <c r="G81" s="52"/>
      <c r="H81" s="106" t="s">
        <v>75</v>
      </c>
      <c r="I81" s="106" t="s">
        <v>76</v>
      </c>
      <c r="J81" s="107" t="s">
        <v>123</v>
      </c>
      <c r="K81" s="108">
        <v>3</v>
      </c>
      <c r="L81" s="108"/>
      <c r="M81" s="108"/>
      <c r="N81" s="52"/>
      <c r="O81" s="54"/>
    </row>
    <row r="82" spans="1:15" ht="18" customHeight="1" x14ac:dyDescent="0.2">
      <c r="A82" s="106" t="s">
        <v>69</v>
      </c>
      <c r="B82" s="106" t="s">
        <v>103</v>
      </c>
      <c r="C82" s="111" t="s">
        <v>116</v>
      </c>
      <c r="D82" s="108">
        <v>3</v>
      </c>
      <c r="E82" s="108"/>
      <c r="F82" s="108"/>
      <c r="G82" s="52"/>
      <c r="H82" s="106" t="s">
        <v>77</v>
      </c>
      <c r="I82" s="106" t="s">
        <v>71</v>
      </c>
      <c r="J82" s="111" t="s">
        <v>117</v>
      </c>
      <c r="K82" s="108">
        <v>4</v>
      </c>
      <c r="L82" s="108"/>
      <c r="M82" s="108"/>
      <c r="N82" s="52"/>
      <c r="O82" s="54"/>
    </row>
    <row r="83" spans="1:15" ht="18" customHeight="1" x14ac:dyDescent="0.2">
      <c r="A83" s="106" t="s">
        <v>70</v>
      </c>
      <c r="B83" s="106" t="s">
        <v>106</v>
      </c>
      <c r="C83" s="107" t="s">
        <v>115</v>
      </c>
      <c r="D83" s="108">
        <v>5</v>
      </c>
      <c r="E83" s="108"/>
      <c r="F83" s="108"/>
      <c r="G83" s="52"/>
      <c r="H83" s="106" t="s">
        <v>78</v>
      </c>
      <c r="I83" s="106" t="s">
        <v>79</v>
      </c>
      <c r="J83" s="111" t="s">
        <v>118</v>
      </c>
      <c r="K83" s="108">
        <v>2</v>
      </c>
      <c r="L83" s="108"/>
      <c r="M83" s="108"/>
      <c r="N83" s="52"/>
      <c r="O83" s="54"/>
    </row>
    <row r="84" spans="1:15" ht="18" customHeight="1" x14ac:dyDescent="0.2">
      <c r="A84" s="106" t="s">
        <v>72</v>
      </c>
      <c r="B84" s="106" t="s">
        <v>73</v>
      </c>
      <c r="C84" s="107" t="s">
        <v>115</v>
      </c>
      <c r="D84" s="108">
        <v>2</v>
      </c>
      <c r="E84" s="108"/>
      <c r="F84" s="108"/>
      <c r="G84" s="52"/>
      <c r="H84" s="106" t="s">
        <v>80</v>
      </c>
      <c r="I84" s="106" t="s">
        <v>104</v>
      </c>
      <c r="J84" s="107" t="s">
        <v>172</v>
      </c>
      <c r="K84" s="108">
        <v>3</v>
      </c>
      <c r="L84" s="108"/>
      <c r="M84" s="108"/>
      <c r="N84" s="52"/>
      <c r="O84" s="54"/>
    </row>
    <row r="85" spans="1:15" ht="18" customHeight="1" x14ac:dyDescent="0.2">
      <c r="A85" s="106" t="s">
        <v>74</v>
      </c>
      <c r="B85" s="106" t="s">
        <v>175</v>
      </c>
      <c r="C85" s="107" t="s">
        <v>115</v>
      </c>
      <c r="D85" s="115">
        <v>3</v>
      </c>
      <c r="E85" s="108"/>
      <c r="F85" s="108"/>
      <c r="G85" s="52"/>
      <c r="H85" s="106" t="s">
        <v>81</v>
      </c>
      <c r="I85" s="106" t="s">
        <v>101</v>
      </c>
      <c r="J85" s="107" t="s">
        <v>115</v>
      </c>
      <c r="K85" s="108">
        <v>3</v>
      </c>
      <c r="L85" s="108"/>
      <c r="M85" s="108"/>
      <c r="N85" s="52"/>
      <c r="O85" s="54"/>
    </row>
    <row r="86" spans="1:15" ht="18" customHeight="1" x14ac:dyDescent="0.2">
      <c r="A86" s="61"/>
      <c r="B86" s="61"/>
      <c r="C86" s="62"/>
      <c r="D86" s="53">
        <f>SUM(D81:D85)</f>
        <v>17</v>
      </c>
      <c r="E86" s="52"/>
      <c r="F86" s="52"/>
      <c r="G86" s="52"/>
      <c r="H86" s="113" t="s">
        <v>83</v>
      </c>
      <c r="I86" s="113" t="s">
        <v>54</v>
      </c>
      <c r="J86" s="107"/>
      <c r="K86" s="115">
        <v>3</v>
      </c>
      <c r="L86" s="108"/>
      <c r="M86" s="108"/>
      <c r="N86" s="52"/>
      <c r="O86" s="54"/>
    </row>
    <row r="87" spans="1:15" ht="18" customHeight="1" x14ac:dyDescent="0.2">
      <c r="A87" s="61"/>
      <c r="B87" s="61"/>
      <c r="C87" s="62"/>
      <c r="D87" s="52"/>
      <c r="E87" s="52"/>
      <c r="F87" s="52"/>
      <c r="G87" s="52"/>
      <c r="H87" s="61"/>
      <c r="I87" s="61"/>
      <c r="J87" s="55"/>
      <c r="K87" s="53">
        <f>SUM(K81:K86)</f>
        <v>18</v>
      </c>
      <c r="L87" s="52"/>
      <c r="M87" s="52"/>
      <c r="N87" s="52"/>
      <c r="O87" s="54"/>
    </row>
    <row r="88" spans="1:15" ht="18" customHeight="1" x14ac:dyDescent="0.2">
      <c r="A88" s="61"/>
      <c r="B88" s="61"/>
      <c r="C88" s="62"/>
      <c r="D88" s="52"/>
      <c r="E88" s="52"/>
      <c r="F88" s="52"/>
      <c r="G88" s="52"/>
      <c r="H88" s="70" t="s">
        <v>156</v>
      </c>
      <c r="I88" s="71"/>
      <c r="J88" s="55"/>
      <c r="K88" s="52"/>
      <c r="L88" s="52"/>
      <c r="M88" s="52"/>
      <c r="N88" s="52"/>
      <c r="O88" s="54"/>
    </row>
    <row r="89" spans="1:15" ht="18" customHeight="1" x14ac:dyDescent="0.2">
      <c r="A89" s="61"/>
      <c r="B89" s="61"/>
      <c r="C89" s="62"/>
      <c r="D89" s="52"/>
      <c r="E89" s="52"/>
      <c r="F89" s="52"/>
      <c r="G89" s="52"/>
      <c r="H89" s="106" t="s">
        <v>157</v>
      </c>
      <c r="I89" s="106" t="s">
        <v>158</v>
      </c>
      <c r="J89" s="107"/>
      <c r="K89" s="115">
        <v>3</v>
      </c>
      <c r="L89" s="108"/>
      <c r="M89" s="108"/>
      <c r="N89" s="52"/>
      <c r="O89" s="54"/>
    </row>
    <row r="90" spans="1:15" ht="18" customHeight="1" x14ac:dyDescent="0.2">
      <c r="A90" s="61"/>
      <c r="B90" s="61"/>
      <c r="C90" s="62"/>
      <c r="D90" s="52"/>
      <c r="E90" s="52"/>
      <c r="F90" s="52"/>
      <c r="G90" s="52"/>
      <c r="H90" s="54"/>
      <c r="I90" s="54"/>
      <c r="J90" s="55"/>
      <c r="K90" s="53">
        <f>SUM(K89)</f>
        <v>3</v>
      </c>
      <c r="L90" s="52"/>
      <c r="M90" s="52"/>
      <c r="N90" s="52"/>
      <c r="O90" s="54"/>
    </row>
    <row r="91" spans="1:15" ht="18" customHeight="1" x14ac:dyDescent="0.2">
      <c r="A91" s="70" t="s">
        <v>128</v>
      </c>
      <c r="B91" s="71"/>
      <c r="C91" s="55"/>
      <c r="D91" s="52"/>
      <c r="E91" s="52"/>
      <c r="F91" s="52"/>
      <c r="G91" s="52"/>
      <c r="H91" s="70" t="s">
        <v>129</v>
      </c>
      <c r="I91" s="71"/>
      <c r="J91" s="55"/>
      <c r="K91" s="52"/>
      <c r="L91" s="52"/>
      <c r="M91" s="52"/>
      <c r="N91" s="52"/>
      <c r="O91" s="54"/>
    </row>
    <row r="92" spans="1:15" ht="18" customHeight="1" x14ac:dyDescent="0.2">
      <c r="A92" s="106" t="s">
        <v>130</v>
      </c>
      <c r="B92" s="106" t="s">
        <v>167</v>
      </c>
      <c r="C92" s="107"/>
      <c r="D92" s="108">
        <v>3</v>
      </c>
      <c r="E92" s="108"/>
      <c r="F92" s="108"/>
      <c r="G92" s="52"/>
      <c r="H92" s="106" t="s">
        <v>139</v>
      </c>
      <c r="I92" s="106" t="s">
        <v>140</v>
      </c>
      <c r="J92" s="107"/>
      <c r="K92" s="108">
        <v>2</v>
      </c>
      <c r="L92" s="108"/>
      <c r="M92" s="108"/>
      <c r="N92" s="52"/>
      <c r="O92" s="54"/>
    </row>
    <row r="93" spans="1:15" ht="18" customHeight="1" x14ac:dyDescent="0.2">
      <c r="A93" s="106" t="s">
        <v>131</v>
      </c>
      <c r="B93" s="106" t="s">
        <v>155</v>
      </c>
      <c r="C93" s="111"/>
      <c r="D93" s="108">
        <v>2</v>
      </c>
      <c r="E93" s="108"/>
      <c r="F93" s="108"/>
      <c r="G93" s="52"/>
      <c r="H93" s="106" t="s">
        <v>141</v>
      </c>
      <c r="I93" s="106" t="s">
        <v>168</v>
      </c>
      <c r="J93" s="111"/>
      <c r="K93" s="108">
        <v>2</v>
      </c>
      <c r="L93" s="108"/>
      <c r="M93" s="108"/>
      <c r="N93" s="52"/>
      <c r="O93" s="54"/>
    </row>
    <row r="94" spans="1:15" ht="18" customHeight="1" x14ac:dyDescent="0.2">
      <c r="A94" s="106" t="s">
        <v>132</v>
      </c>
      <c r="B94" s="106" t="s">
        <v>133</v>
      </c>
      <c r="C94" s="107"/>
      <c r="D94" s="108">
        <v>4</v>
      </c>
      <c r="E94" s="108"/>
      <c r="F94" s="108"/>
      <c r="G94" s="52"/>
      <c r="H94" s="106" t="s">
        <v>142</v>
      </c>
      <c r="I94" s="106" t="s">
        <v>143</v>
      </c>
      <c r="J94" s="107"/>
      <c r="K94" s="108">
        <v>5</v>
      </c>
      <c r="L94" s="108"/>
      <c r="M94" s="108"/>
      <c r="N94" s="52"/>
      <c r="O94" s="54"/>
    </row>
    <row r="95" spans="1:15" ht="18" customHeight="1" x14ac:dyDescent="0.2">
      <c r="A95" s="106" t="s">
        <v>134</v>
      </c>
      <c r="B95" s="106" t="s">
        <v>135</v>
      </c>
      <c r="C95" s="107"/>
      <c r="D95" s="108">
        <v>4</v>
      </c>
      <c r="E95" s="108"/>
      <c r="F95" s="108"/>
      <c r="G95" s="52"/>
      <c r="H95" s="106" t="s">
        <v>144</v>
      </c>
      <c r="I95" s="106" t="s">
        <v>145</v>
      </c>
      <c r="J95" s="107"/>
      <c r="K95" s="108">
        <v>5</v>
      </c>
      <c r="L95" s="108"/>
      <c r="M95" s="108"/>
      <c r="N95" s="52"/>
      <c r="O95" s="54"/>
    </row>
    <row r="96" spans="1:15" ht="18" customHeight="1" x14ac:dyDescent="0.2">
      <c r="A96" s="106" t="s">
        <v>136</v>
      </c>
      <c r="B96" s="106" t="s">
        <v>162</v>
      </c>
      <c r="C96" s="107"/>
      <c r="D96" s="108">
        <v>3</v>
      </c>
      <c r="E96" s="108"/>
      <c r="F96" s="108"/>
      <c r="G96" s="52"/>
      <c r="H96" s="106" t="s">
        <v>146</v>
      </c>
      <c r="I96" s="106" t="s">
        <v>147</v>
      </c>
      <c r="J96" s="107"/>
      <c r="K96" s="108">
        <v>3</v>
      </c>
      <c r="L96" s="108"/>
      <c r="M96" s="108"/>
      <c r="N96" s="52"/>
      <c r="O96" s="54"/>
    </row>
    <row r="97" spans="1:20" ht="18" customHeight="1" x14ac:dyDescent="0.2">
      <c r="A97" s="114" t="s">
        <v>137</v>
      </c>
      <c r="B97" s="107" t="s">
        <v>138</v>
      </c>
      <c r="C97" s="107"/>
      <c r="D97" s="115">
        <v>2</v>
      </c>
      <c r="E97" s="108"/>
      <c r="F97" s="108"/>
      <c r="G97" s="52"/>
      <c r="H97" s="114" t="s">
        <v>137</v>
      </c>
      <c r="I97" s="107" t="s">
        <v>138</v>
      </c>
      <c r="J97" s="107"/>
      <c r="K97" s="115">
        <v>2</v>
      </c>
      <c r="L97" s="108"/>
      <c r="M97" s="108"/>
      <c r="N97" s="52"/>
      <c r="O97" s="54"/>
    </row>
    <row r="98" spans="1:20" ht="18" customHeight="1" x14ac:dyDescent="0.2">
      <c r="A98" s="61"/>
      <c r="B98" s="61"/>
      <c r="C98" s="62"/>
      <c r="D98" s="53">
        <f>SUM(D92:D97)</f>
        <v>18</v>
      </c>
      <c r="E98" s="52"/>
      <c r="F98" s="52"/>
      <c r="G98" s="52"/>
      <c r="H98" s="61"/>
      <c r="I98" s="61"/>
      <c r="J98" s="62"/>
      <c r="K98" s="53">
        <f>SUM(K92:K97)</f>
        <v>19</v>
      </c>
      <c r="L98" s="52"/>
      <c r="M98" s="52"/>
      <c r="N98" s="52"/>
      <c r="O98" s="54"/>
    </row>
    <row r="99" spans="1:20" ht="18" customHeight="1" x14ac:dyDescent="0.2">
      <c r="A99" s="70" t="s">
        <v>169</v>
      </c>
      <c r="B99" s="71"/>
      <c r="C99" s="55"/>
      <c r="D99" s="52"/>
      <c r="E99" s="52"/>
      <c r="F99" s="52"/>
      <c r="G99" s="52"/>
      <c r="H99" s="65"/>
      <c r="I99" s="54"/>
      <c r="J99" s="55"/>
      <c r="K99" s="52"/>
      <c r="L99" s="52"/>
      <c r="M99" s="52"/>
      <c r="N99" s="52"/>
      <c r="O99" s="54"/>
    </row>
    <row r="100" spans="1:20" ht="18" customHeight="1" x14ac:dyDescent="0.2">
      <c r="A100" s="106" t="s">
        <v>153</v>
      </c>
      <c r="B100" s="106" t="s">
        <v>166</v>
      </c>
      <c r="C100" s="107"/>
      <c r="D100" s="108">
        <v>5</v>
      </c>
      <c r="E100" s="108"/>
      <c r="F100" s="108"/>
      <c r="G100" s="52"/>
      <c r="H100" s="54"/>
      <c r="I100" s="63" t="s">
        <v>19</v>
      </c>
      <c r="J100" s="52"/>
      <c r="K100" s="54"/>
      <c r="L100" s="52"/>
      <c r="M100" s="52"/>
      <c r="N100" s="52"/>
      <c r="O100" s="54"/>
    </row>
    <row r="101" spans="1:20" ht="18" customHeight="1" x14ac:dyDescent="0.2">
      <c r="A101" s="106" t="s">
        <v>148</v>
      </c>
      <c r="B101" s="106" t="s">
        <v>165</v>
      </c>
      <c r="C101" s="111"/>
      <c r="D101" s="108">
        <v>5</v>
      </c>
      <c r="E101" s="108"/>
      <c r="F101" s="108"/>
      <c r="G101" s="52"/>
      <c r="H101" s="54"/>
      <c r="I101" s="100" t="s">
        <v>20</v>
      </c>
      <c r="J101" s="52"/>
      <c r="K101" s="54"/>
      <c r="L101" s="52"/>
      <c r="M101" s="52"/>
      <c r="N101" s="52"/>
      <c r="O101" s="54"/>
    </row>
    <row r="102" spans="1:20" ht="18" customHeight="1" x14ac:dyDescent="0.2">
      <c r="A102" s="106" t="s">
        <v>149</v>
      </c>
      <c r="B102" s="106" t="s">
        <v>163</v>
      </c>
      <c r="C102" s="107"/>
      <c r="D102" s="108">
        <v>5</v>
      </c>
      <c r="E102" s="108"/>
      <c r="F102" s="108"/>
      <c r="G102" s="52"/>
      <c r="H102" s="55"/>
      <c r="I102" s="101" t="s">
        <v>22</v>
      </c>
      <c r="J102" s="52"/>
      <c r="K102" s="52"/>
      <c r="L102" s="52"/>
      <c r="M102" s="52"/>
      <c r="N102" s="52"/>
      <c r="O102" s="54"/>
    </row>
    <row r="103" spans="1:20" ht="18" customHeight="1" x14ac:dyDescent="0.2">
      <c r="A103" s="106" t="s">
        <v>150</v>
      </c>
      <c r="B103" s="106" t="s">
        <v>164</v>
      </c>
      <c r="C103" s="107"/>
      <c r="D103" s="108">
        <v>5</v>
      </c>
      <c r="E103" s="108"/>
      <c r="F103" s="108"/>
      <c r="G103" s="52"/>
      <c r="H103" s="55"/>
      <c r="I103" s="102" t="s">
        <v>21</v>
      </c>
      <c r="J103" s="52"/>
      <c r="K103" s="52"/>
      <c r="L103" s="52"/>
      <c r="M103" s="52"/>
      <c r="N103" s="52"/>
      <c r="O103" s="54"/>
    </row>
    <row r="104" spans="1:20" ht="18" customHeight="1" x14ac:dyDescent="0.2">
      <c r="A104" s="107" t="s">
        <v>154</v>
      </c>
      <c r="B104" s="107" t="s">
        <v>151</v>
      </c>
      <c r="C104" s="107"/>
      <c r="D104" s="108">
        <v>10</v>
      </c>
      <c r="E104" s="108"/>
      <c r="F104" s="108"/>
      <c r="G104" s="52"/>
      <c r="H104" s="55"/>
      <c r="I104" s="103" t="s">
        <v>199</v>
      </c>
      <c r="J104" s="52"/>
      <c r="K104" s="52"/>
      <c r="L104" s="52"/>
      <c r="M104" s="52"/>
      <c r="N104" s="52"/>
      <c r="O104" s="54"/>
    </row>
    <row r="105" spans="1:20" ht="18" customHeight="1" x14ac:dyDescent="0.2">
      <c r="A105" s="107" t="s">
        <v>154</v>
      </c>
      <c r="B105" s="107" t="s">
        <v>152</v>
      </c>
      <c r="C105" s="111"/>
      <c r="D105" s="115">
        <v>10</v>
      </c>
      <c r="E105" s="108"/>
      <c r="F105" s="108"/>
      <c r="G105" s="52"/>
      <c r="H105" s="55"/>
      <c r="I105" s="55"/>
      <c r="J105" s="55"/>
      <c r="K105" s="52"/>
      <c r="L105" s="52"/>
      <c r="M105" s="52"/>
      <c r="N105" s="52"/>
      <c r="O105" s="54"/>
    </row>
    <row r="106" spans="1:20" ht="18" customHeight="1" x14ac:dyDescent="0.2">
      <c r="A106" s="61"/>
      <c r="B106" s="61"/>
      <c r="C106" s="62"/>
      <c r="D106" s="53">
        <f>SUM(D100:D105)</f>
        <v>40</v>
      </c>
      <c r="E106" s="52"/>
      <c r="F106" s="52"/>
      <c r="G106" s="52"/>
      <c r="H106" s="61"/>
      <c r="I106" s="61"/>
      <c r="J106" s="62"/>
      <c r="K106" s="52"/>
      <c r="L106" s="52"/>
      <c r="M106" s="52"/>
      <c r="N106" s="52"/>
      <c r="O106" s="54"/>
    </row>
    <row r="107" spans="1:20" ht="18" customHeight="1" x14ac:dyDescent="0.25">
      <c r="A107" s="147" t="s">
        <v>2</v>
      </c>
      <c r="B107" s="147"/>
      <c r="C107" s="147"/>
      <c r="D107" s="147"/>
      <c r="E107" s="147"/>
      <c r="F107" s="147"/>
      <c r="G107" s="147"/>
      <c r="H107" s="147"/>
      <c r="I107" s="147"/>
      <c r="J107" s="147"/>
      <c r="K107" s="147"/>
      <c r="L107" s="147"/>
      <c r="M107" s="147"/>
      <c r="N107" s="147"/>
      <c r="O107" s="147"/>
      <c r="P107" s="147"/>
      <c r="Q107" s="147"/>
      <c r="R107" s="147"/>
      <c r="S107" s="147"/>
      <c r="T107" s="147"/>
    </row>
  </sheetData>
  <customSheetViews>
    <customSheetView guid="{714A7959-130D-4D71-B877-AFD36FD7F590}" fitToPage="1" topLeftCell="A20">
      <selection activeCell="B35" sqref="B35"/>
      <rowBreaks count="1" manualBreakCount="1">
        <brk id="44" max="16383" man="1"/>
      </rowBreaks>
      <pageMargins left="0.7" right="0.7" top="0.75" bottom="0.75" header="0.3" footer="0.3"/>
      <printOptions horizontalCentered="1" verticalCentered="1"/>
      <pageSetup scale="77" fitToHeight="0" orientation="landscape"/>
    </customSheetView>
  </customSheetViews>
  <mergeCells count="9">
    <mergeCell ref="A52:T52"/>
    <mergeCell ref="A50:S50"/>
    <mergeCell ref="A107:T107"/>
    <mergeCell ref="A1:T1"/>
    <mergeCell ref="H5:T5"/>
    <mergeCell ref="K3:M3"/>
    <mergeCell ref="D2:G2"/>
    <mergeCell ref="K2:M2"/>
    <mergeCell ref="D3:G3"/>
  </mergeCells>
  <conditionalFormatting sqref="F73:F75 M60:M61 F66 M67:M68 F59 M72:M75 F100:F106 M100:M106 F81:F90 M81:M90">
    <cfRule type="cellIs" dxfId="4" priority="10" operator="between">
      <formula>"F"</formula>
      <formula>"F"</formula>
    </cfRule>
  </conditionalFormatting>
  <conditionalFormatting sqref="F67 F72 F58 M70:M71 M57:M58 F60:F61 M65:M66">
    <cfRule type="cellIs" dxfId="3" priority="9" operator="between">
      <formula>"D"</formula>
      <formula>"F"</formula>
    </cfRule>
  </conditionalFormatting>
  <conditionalFormatting sqref="M78">
    <cfRule type="cellIs" dxfId="2" priority="6" operator="between">
      <formula>"F"</formula>
      <formula>"F"</formula>
    </cfRule>
  </conditionalFormatting>
  <conditionalFormatting sqref="F92:F98">
    <cfRule type="cellIs" dxfId="1" priority="4" operator="between">
      <formula>"F"</formula>
      <formula>"F"</formula>
    </cfRule>
  </conditionalFormatting>
  <conditionalFormatting sqref="M92:M98">
    <cfRule type="cellIs" dxfId="0" priority="3" operator="between">
      <formula>"F"</formula>
      <formula>"F"</formula>
    </cfRule>
  </conditionalFormatting>
  <hyperlinks>
    <hyperlink ref="A4" r:id="rId1"/>
  </hyperlinks>
  <printOptions horizontalCentered="1" verticalCentered="1"/>
  <pageMargins left="0.02" right="0.02" top="0.02" bottom="0.02" header="0" footer="0"/>
  <pageSetup scale="61" fitToHeight="2" orientation="landscape" r:id="rId2"/>
  <rowBreaks count="1" manualBreakCount="1">
    <brk id="51" max="19" man="1"/>
  </rowBreaks>
  <ignoredErrors>
    <ignoredError sqref="H8:K8 H18:K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26"/>
  <sheetViews>
    <sheetView view="pageBreakPreview" topLeftCell="A3" zoomScaleNormal="100" zoomScaleSheetLayoutView="100" workbookViewId="0">
      <selection activeCell="A25" sqref="A25"/>
    </sheetView>
  </sheetViews>
  <sheetFormatPr defaultColWidth="9.140625" defaultRowHeight="15" x14ac:dyDescent="0.25"/>
  <cols>
    <col min="1" max="1" width="152.28515625" style="26" customWidth="1"/>
    <col min="2" max="16384" width="9.140625" style="26"/>
  </cols>
  <sheetData>
    <row r="1" spans="1:1" s="41" customFormat="1" ht="15" customHeight="1" x14ac:dyDescent="0.2">
      <c r="A1" s="134" t="s">
        <v>192</v>
      </c>
    </row>
    <row r="2" spans="1:1" s="41" customFormat="1" ht="25.5" x14ac:dyDescent="0.2">
      <c r="A2" s="132" t="s">
        <v>193</v>
      </c>
    </row>
    <row r="3" spans="1:1" s="41" customFormat="1" ht="12.75" x14ac:dyDescent="0.2">
      <c r="A3" s="132" t="s">
        <v>194</v>
      </c>
    </row>
    <row r="4" spans="1:1" s="41" customFormat="1" ht="12.75" x14ac:dyDescent="0.2">
      <c r="A4" s="132" t="s">
        <v>195</v>
      </c>
    </row>
    <row r="5" spans="1:1" s="51" customFormat="1" ht="25.5" x14ac:dyDescent="0.25">
      <c r="A5" s="132" t="s">
        <v>196</v>
      </c>
    </row>
    <row r="6" spans="1:1" s="41" customFormat="1" ht="12.75" x14ac:dyDescent="0.2">
      <c r="A6" s="132" t="s">
        <v>197</v>
      </c>
    </row>
    <row r="7" spans="1:1" s="41" customFormat="1" ht="25.5" x14ac:dyDescent="0.2">
      <c r="A7" s="132" t="s">
        <v>198</v>
      </c>
    </row>
    <row r="8" spans="1:1" s="41" customFormat="1" ht="15" customHeight="1" x14ac:dyDescent="0.2">
      <c r="A8" s="104"/>
    </row>
    <row r="9" spans="1:1" s="41" customFormat="1" x14ac:dyDescent="0.2">
      <c r="A9" s="133" t="s">
        <v>177</v>
      </c>
    </row>
    <row r="10" spans="1:1" s="41" customFormat="1" ht="25.5" x14ac:dyDescent="0.2">
      <c r="A10" s="136" t="s">
        <v>178</v>
      </c>
    </row>
    <row r="11" spans="1:1" s="41" customFormat="1" ht="12.75" x14ac:dyDescent="0.2">
      <c r="A11" s="132" t="s">
        <v>179</v>
      </c>
    </row>
    <row r="12" spans="1:1" s="41" customFormat="1" ht="12.75" x14ac:dyDescent="0.2">
      <c r="A12" s="138" t="s">
        <v>180</v>
      </c>
    </row>
    <row r="13" spans="1:1" s="41" customFormat="1" ht="25.5" x14ac:dyDescent="0.2">
      <c r="A13" s="138" t="s">
        <v>181</v>
      </c>
    </row>
    <row r="14" spans="1:1" s="41" customFormat="1" ht="38.25" x14ac:dyDescent="0.2">
      <c r="A14" s="132" t="s">
        <v>182</v>
      </c>
    </row>
    <row r="15" spans="1:1" ht="25.5" x14ac:dyDescent="0.25">
      <c r="A15" s="132" t="s">
        <v>183</v>
      </c>
    </row>
    <row r="16" spans="1:1" x14ac:dyDescent="0.25">
      <c r="A16" s="132" t="s">
        <v>184</v>
      </c>
    </row>
    <row r="17" spans="1:1" x14ac:dyDescent="0.25">
      <c r="A17" s="138" t="s">
        <v>185</v>
      </c>
    </row>
    <row r="18" spans="1:1" ht="76.5" x14ac:dyDescent="0.25">
      <c r="A18" s="138" t="s">
        <v>207</v>
      </c>
    </row>
    <row r="19" spans="1:1" ht="25.5" x14ac:dyDescent="0.25">
      <c r="A19" s="138" t="s">
        <v>208</v>
      </c>
    </row>
    <row r="20" spans="1:1" x14ac:dyDescent="0.25">
      <c r="A20" s="139" t="s">
        <v>186</v>
      </c>
    </row>
    <row r="21" spans="1:1" x14ac:dyDescent="0.25">
      <c r="A21" s="139" t="s">
        <v>187</v>
      </c>
    </row>
    <row r="22" spans="1:1" ht="25.5" x14ac:dyDescent="0.25">
      <c r="A22" s="139" t="s">
        <v>188</v>
      </c>
    </row>
    <row r="23" spans="1:1" x14ac:dyDescent="0.25">
      <c r="A23" s="139" t="s">
        <v>189</v>
      </c>
    </row>
    <row r="24" spans="1:1" x14ac:dyDescent="0.25">
      <c r="A24" s="138" t="s">
        <v>190</v>
      </c>
    </row>
    <row r="25" spans="1:1" ht="38.25" x14ac:dyDescent="0.25">
      <c r="A25" s="138" t="s">
        <v>191</v>
      </c>
    </row>
    <row r="26" spans="1:1" ht="28.5" customHeight="1" x14ac:dyDescent="0.25">
      <c r="A26" s="140" t="s">
        <v>201</v>
      </c>
    </row>
  </sheetData>
  <customSheetViews>
    <customSheetView guid="{714A7959-130D-4D71-B877-AFD36FD7F590}" fitToPage="1">
      <selection activeCell="C26" sqref="C26"/>
      <pageMargins left="0.7" right="0.7" top="0.75" bottom="0.75" header="0.3" footer="0.3"/>
      <pageSetup scale="86" orientation="portrait"/>
    </customSheetView>
  </customSheetViews>
  <pageMargins left="0.25" right="0.25" top="0.25" bottom="0.25" header="0.5" footer="0.5"/>
  <pageSetup scale="6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Normal="100" workbookViewId="0">
      <selection activeCell="M34" sqref="M34"/>
    </sheetView>
  </sheetViews>
  <sheetFormatPr defaultRowHeight="15" x14ac:dyDescent="0.25"/>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documentManagement/types"/>
    <ds:schemaRef ds:uri="http://purl.org/dc/terms/"/>
  </ds:schemaRefs>
</ds:datastoreItem>
</file>

<file path=customXml/itemProps3.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Pharmacy 6-YEAR PLAN</vt:lpstr>
      <vt:lpstr>Curriculum Notes</vt:lpstr>
      <vt:lpstr>Sheet1</vt:lpstr>
      <vt:lpstr>'Pharmacy 6-YEAR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2014-05-01T14:43:28Z</cp:lastPrinted>
  <dcterms:created xsi:type="dcterms:W3CDTF">2011-09-23T19:24:55Z</dcterms:created>
  <dcterms:modified xsi:type="dcterms:W3CDTF">2014-06-06T14:23:46Z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