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040" yWindow="45" windowWidth="17055" windowHeight="8880"/>
  </bookViews>
  <sheets>
    <sheet name="EES 4-YEAR PLAN" sheetId="5" r:id="rId1"/>
    <sheet name="Ecology Emphasis Electives" sheetId="6" r:id="rId2"/>
    <sheet name="Env Sci Emphasis Electives" sheetId="8" r:id="rId3"/>
  </sheets>
  <definedNames>
    <definedName name="_xlnm.Print_Area" localSheetId="0">'EES 4-YEAR PLAN'!$A$1:$M$83</definedName>
  </definedNames>
  <calcPr calcId="145621"/>
</workbook>
</file>

<file path=xl/calcChain.xml><?xml version="1.0" encoding="utf-8"?>
<calcChain xmlns="http://schemas.openxmlformats.org/spreadsheetml/2006/main">
  <c r="C22" i="5" l="1"/>
  <c r="B22" i="5"/>
  <c r="K43" i="5" l="1"/>
  <c r="K6" i="5"/>
  <c r="M35" i="5"/>
  <c r="L35" i="5"/>
  <c r="K35" i="5"/>
  <c r="J35" i="5"/>
  <c r="I35" i="5"/>
  <c r="H35" i="5"/>
  <c r="M34" i="5"/>
  <c r="L34" i="5"/>
  <c r="K34" i="5"/>
  <c r="J34" i="5"/>
  <c r="I34" i="5"/>
  <c r="M33" i="5"/>
  <c r="L33" i="5"/>
  <c r="K33" i="5"/>
  <c r="J33" i="5"/>
  <c r="I33" i="5"/>
  <c r="M32" i="5"/>
  <c r="L32" i="5"/>
  <c r="K32" i="5"/>
  <c r="J32" i="5"/>
  <c r="I32" i="5"/>
  <c r="M31" i="5"/>
  <c r="L31" i="5"/>
  <c r="K31" i="5"/>
  <c r="J31" i="5"/>
  <c r="I31" i="5"/>
  <c r="M30" i="5"/>
  <c r="L30" i="5"/>
  <c r="K30" i="5"/>
  <c r="J30" i="5"/>
  <c r="I30" i="5"/>
  <c r="M29" i="5"/>
  <c r="L29" i="5"/>
  <c r="K29" i="5"/>
  <c r="J29" i="5"/>
  <c r="I29" i="5"/>
  <c r="M28" i="5"/>
  <c r="L28" i="5"/>
  <c r="K28" i="5"/>
  <c r="J28" i="5"/>
  <c r="I28" i="5"/>
  <c r="M27" i="5"/>
  <c r="L27" i="5"/>
  <c r="K27" i="5"/>
  <c r="J27" i="5"/>
  <c r="I27" i="5"/>
  <c r="H34" i="5"/>
  <c r="H33" i="5"/>
  <c r="H32" i="5"/>
  <c r="H31" i="5"/>
  <c r="H30" i="5"/>
  <c r="H29" i="5"/>
  <c r="H28" i="5"/>
  <c r="H27" i="5"/>
  <c r="M26" i="5"/>
  <c r="L26" i="5"/>
  <c r="K26" i="5"/>
  <c r="J26" i="5"/>
  <c r="I26" i="5"/>
  <c r="M25" i="5"/>
  <c r="L25" i="5"/>
  <c r="K25" i="5"/>
  <c r="J25" i="5"/>
  <c r="I25" i="5"/>
  <c r="M24" i="5"/>
  <c r="L24" i="5"/>
  <c r="K24" i="5"/>
  <c r="J24" i="5"/>
  <c r="I24" i="5"/>
  <c r="M23" i="5"/>
  <c r="L23" i="5"/>
  <c r="K23" i="5"/>
  <c r="J23" i="5"/>
  <c r="I23" i="5"/>
  <c r="M22" i="5"/>
  <c r="L22" i="5"/>
  <c r="K22" i="5"/>
  <c r="J22" i="5"/>
  <c r="I22" i="5"/>
  <c r="M21" i="5"/>
  <c r="L21" i="5"/>
  <c r="K21" i="5"/>
  <c r="J21" i="5"/>
  <c r="I21" i="5"/>
  <c r="M20" i="5"/>
  <c r="L20" i="5"/>
  <c r="K20" i="5"/>
  <c r="J20" i="5"/>
  <c r="I20" i="5"/>
  <c r="M19" i="5"/>
  <c r="L19" i="5"/>
  <c r="K19" i="5"/>
  <c r="J19" i="5"/>
  <c r="I19" i="5"/>
  <c r="M18" i="5"/>
  <c r="L18" i="5"/>
  <c r="K18" i="5"/>
  <c r="J18" i="5"/>
  <c r="I18" i="5"/>
  <c r="M17" i="5"/>
  <c r="L17" i="5"/>
  <c r="K17" i="5"/>
  <c r="J17" i="5"/>
  <c r="I17" i="5"/>
  <c r="M16" i="5"/>
  <c r="L16" i="5"/>
  <c r="K16" i="5"/>
  <c r="J16" i="5"/>
  <c r="I16" i="5"/>
  <c r="M15" i="5"/>
  <c r="L15" i="5"/>
  <c r="K15" i="5"/>
  <c r="J15" i="5"/>
  <c r="I15" i="5"/>
  <c r="M14" i="5"/>
  <c r="L14" i="5"/>
  <c r="K14" i="5"/>
  <c r="J14" i="5"/>
  <c r="I14" i="5"/>
  <c r="M13" i="5"/>
  <c r="L13" i="5"/>
  <c r="K13" i="5"/>
  <c r="J13" i="5"/>
  <c r="I13" i="5"/>
  <c r="M12" i="5"/>
  <c r="L12" i="5"/>
  <c r="K12" i="5"/>
  <c r="J12" i="5"/>
  <c r="I12" i="5"/>
  <c r="M11" i="5"/>
  <c r="L11" i="5"/>
  <c r="K11" i="5"/>
  <c r="J11" i="5"/>
  <c r="I11" i="5"/>
  <c r="M10" i="5"/>
  <c r="L10" i="5"/>
  <c r="K10" i="5"/>
  <c r="J10" i="5"/>
  <c r="I10" i="5"/>
  <c r="M9" i="5"/>
  <c r="L9" i="5"/>
  <c r="K9" i="5"/>
  <c r="J9" i="5"/>
  <c r="I9" i="5"/>
  <c r="M8" i="5"/>
  <c r="L8" i="5"/>
  <c r="K8" i="5"/>
  <c r="J8" i="5"/>
  <c r="I8" i="5"/>
  <c r="M7" i="5"/>
  <c r="L7" i="5"/>
  <c r="K7" i="5"/>
  <c r="J7" i="5"/>
  <c r="I7" i="5"/>
  <c r="H26" i="5"/>
  <c r="H25" i="5"/>
  <c r="H24" i="5"/>
  <c r="H23" i="5"/>
  <c r="H22" i="5"/>
  <c r="H21" i="5"/>
  <c r="H20" i="5"/>
  <c r="H19" i="5"/>
  <c r="H16" i="5"/>
  <c r="H18" i="5"/>
  <c r="H17" i="5"/>
  <c r="H15" i="5"/>
  <c r="H14" i="5"/>
  <c r="H13" i="5"/>
  <c r="H12" i="5"/>
  <c r="H11" i="5"/>
  <c r="H10" i="5"/>
  <c r="H9" i="5"/>
  <c r="H8" i="5"/>
  <c r="H7" i="5"/>
  <c r="M39" i="5" l="1"/>
  <c r="M36" i="5"/>
  <c r="F41" i="5"/>
  <c r="E41" i="5"/>
  <c r="C41" i="5"/>
  <c r="B41" i="5"/>
  <c r="A41" i="5"/>
  <c r="F40" i="5"/>
  <c r="E40" i="5"/>
  <c r="C40" i="5"/>
  <c r="B40" i="5"/>
  <c r="A40" i="5"/>
  <c r="F37" i="5"/>
  <c r="E37" i="5"/>
  <c r="C37" i="5"/>
  <c r="B37" i="5"/>
  <c r="A37" i="5"/>
  <c r="F34" i="5"/>
  <c r="E34" i="5"/>
  <c r="D34" i="5"/>
  <c r="C34" i="5"/>
  <c r="B34" i="5"/>
  <c r="A34" i="5"/>
  <c r="F31" i="5"/>
  <c r="E31" i="5"/>
  <c r="D31" i="5"/>
  <c r="C31" i="5"/>
  <c r="B31" i="5"/>
  <c r="A31" i="5"/>
  <c r="F26" i="5"/>
  <c r="E26" i="5"/>
  <c r="D26" i="5"/>
  <c r="C26" i="5"/>
  <c r="B26" i="5"/>
  <c r="A26" i="5"/>
  <c r="F25" i="5"/>
  <c r="E25" i="5"/>
  <c r="D25" i="5"/>
  <c r="C25" i="5"/>
  <c r="B25" i="5"/>
  <c r="A25" i="5"/>
  <c r="F22" i="5"/>
  <c r="E22" i="5"/>
  <c r="D22" i="5"/>
  <c r="A22" i="5"/>
  <c r="F19" i="5"/>
  <c r="E19" i="5"/>
  <c r="D19" i="5"/>
  <c r="C19" i="5"/>
  <c r="B19" i="5"/>
  <c r="A19" i="5"/>
  <c r="F18" i="5"/>
  <c r="E18" i="5"/>
  <c r="D18" i="5"/>
  <c r="C18" i="5"/>
  <c r="B18" i="5"/>
  <c r="A18" i="5"/>
  <c r="F15" i="5"/>
  <c r="E15" i="5"/>
  <c r="D15" i="5"/>
  <c r="C15" i="5"/>
  <c r="B15" i="5"/>
  <c r="A15" i="5"/>
  <c r="F14" i="5"/>
  <c r="E14" i="5"/>
  <c r="D14" i="5"/>
  <c r="C14" i="5"/>
  <c r="B14" i="5"/>
  <c r="A14" i="5"/>
  <c r="F11" i="5"/>
  <c r="E11" i="5"/>
  <c r="D11" i="5"/>
  <c r="C11" i="5"/>
  <c r="B11" i="5"/>
  <c r="A11" i="5"/>
  <c r="F8" i="5"/>
  <c r="E8" i="5"/>
  <c r="D8" i="5"/>
  <c r="C8" i="5"/>
  <c r="B8" i="5"/>
  <c r="A8" i="5"/>
  <c r="F7" i="5"/>
  <c r="E7" i="5"/>
  <c r="D7" i="5"/>
  <c r="C7" i="5"/>
  <c r="B7" i="5"/>
  <c r="A7" i="5"/>
  <c r="K3" i="5" l="1"/>
  <c r="D30" i="5" l="1"/>
  <c r="D33" i="5" l="1"/>
  <c r="D24" i="5"/>
  <c r="D21" i="5"/>
  <c r="D13" i="5"/>
  <c r="D10" i="5"/>
  <c r="A46" i="5"/>
  <c r="K80" i="5"/>
  <c r="D80" i="5"/>
  <c r="D73" i="5"/>
  <c r="K72" i="5"/>
  <c r="K65" i="5"/>
  <c r="D65" i="5"/>
  <c r="K57" i="5"/>
  <c r="D57" i="5"/>
  <c r="D17" i="5" l="1"/>
  <c r="D6" i="5"/>
  <c r="K81" i="5"/>
</calcChain>
</file>

<file path=xl/sharedStrings.xml><?xml version="1.0" encoding="utf-8"?>
<sst xmlns="http://schemas.openxmlformats.org/spreadsheetml/2006/main" count="372" uniqueCount="272">
  <si>
    <t>Student</t>
  </si>
  <si>
    <t>Advisor</t>
  </si>
  <si>
    <t>Grade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</si>
  <si>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</si>
  <si>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</si>
  <si>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</si>
  <si>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</si>
  <si>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</si>
  <si>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</si>
  <si>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</si>
  <si>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</si>
  <si>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</si>
  <si>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</si>
  <si>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First Year Experience</t>
  </si>
  <si>
    <t>Cultural Awareness/Responsibility</t>
  </si>
  <si>
    <t>Globalization Requirement</t>
  </si>
  <si>
    <t>Advanced Writing Requirement</t>
  </si>
  <si>
    <t>SEM</t>
  </si>
  <si>
    <t>CR</t>
  </si>
  <si>
    <t>SGR courses</t>
  </si>
  <si>
    <t>IGR courses</t>
  </si>
  <si>
    <t>Advanced Writing (AW)</t>
  </si>
  <si>
    <t>Globalization (G)</t>
  </si>
  <si>
    <t>First Year Seminar (IGR 1)</t>
  </si>
  <si>
    <t>SPCM 101</t>
  </si>
  <si>
    <t>Fundamentals of Speech (SGR 2)</t>
  </si>
  <si>
    <t>SGR #4</t>
  </si>
  <si>
    <t>Humanities/Arts Diversity (SGR 4)</t>
  </si>
  <si>
    <t>ENGL 101</t>
  </si>
  <si>
    <t>Composition I (SGR 1)</t>
  </si>
  <si>
    <t>SGR #5</t>
  </si>
  <si>
    <t>ENGL 201</t>
  </si>
  <si>
    <t>Composition II (SGR 1)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</si>
  <si>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</si>
  <si>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</si>
  <si>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</si>
  <si>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</si>
  <si>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</si>
  <si>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</si>
  <si>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Requirements for College/Major/Program/Other required courses</t>
  </si>
  <si>
    <t>Natural Sciences (6 credits)</t>
  </si>
  <si>
    <t>Institutional Graduation Requirements (IGRs) (5 credits)</t>
  </si>
  <si>
    <t>Course #</t>
  </si>
  <si>
    <t>Course Title</t>
  </si>
  <si>
    <t>Credits</t>
  </si>
  <si>
    <r>
      <rPr>
        <b/>
        <sz val="10"/>
        <color rgb="FFFF0000"/>
        <rFont val="Calibri"/>
        <family val="2"/>
      </rPr>
      <t>Prerequsites</t>
    </r>
    <r>
      <rPr>
        <b/>
        <sz val="10"/>
        <rFont val="Calibri"/>
        <family val="2"/>
      </rPr>
      <t>/Comments</t>
    </r>
  </si>
  <si>
    <t>TOTAL CREDITS</t>
  </si>
  <si>
    <t xml:space="preserve">Major Courses (NOTE GRADE REQUIREMENTS HERE) </t>
  </si>
  <si>
    <t>Student ID#</t>
  </si>
  <si>
    <t>Anticipated Graduation Term</t>
  </si>
  <si>
    <t>Minimum GPA</t>
  </si>
  <si>
    <t xml:space="preserve">Today's Date </t>
  </si>
  <si>
    <t>GR</t>
  </si>
  <si>
    <t>SGR #3</t>
  </si>
  <si>
    <t>Social Sciences/Diversity (SGR 3)</t>
  </si>
  <si>
    <t>CHEM 112/L</t>
  </si>
  <si>
    <t>General Chemistry I and Lab</t>
  </si>
  <si>
    <t>BIOL 151/L</t>
  </si>
  <si>
    <t>BIOL 153/L</t>
  </si>
  <si>
    <t>CHEM 114/L</t>
  </si>
  <si>
    <t>General Chemistry II and Lab</t>
  </si>
  <si>
    <t>MATH 120</t>
  </si>
  <si>
    <t>PS 213/L</t>
  </si>
  <si>
    <t>Prin Ecology</t>
  </si>
  <si>
    <t>NRM 311</t>
  </si>
  <si>
    <t>NRM 311L</t>
  </si>
  <si>
    <t>Prin Ecology Lab</t>
  </si>
  <si>
    <t>PHYS 111/L</t>
  </si>
  <si>
    <t>Intro Physics I and Lab</t>
  </si>
  <si>
    <t>PHYS 113/L</t>
  </si>
  <si>
    <t>Intro Physics II and Lab</t>
  </si>
  <si>
    <t>ABS 475/L</t>
  </si>
  <si>
    <t>STAT 281</t>
  </si>
  <si>
    <t>Statistical Methods</t>
  </si>
  <si>
    <t>Disturbance Ecology</t>
  </si>
  <si>
    <t>MICR 231/L</t>
  </si>
  <si>
    <t>General Microbiology</t>
  </si>
  <si>
    <t>BIOL 371</t>
  </si>
  <si>
    <t>Genetics</t>
  </si>
  <si>
    <t>CHEM 326/L</t>
  </si>
  <si>
    <t>Organic Chemistry I and Lab</t>
  </si>
  <si>
    <t>Math 102 (SGR 5)</t>
  </si>
  <si>
    <t>Trigonometry (SGR 5)</t>
  </si>
  <si>
    <t>General Biology I and Lab (SGR 6)</t>
  </si>
  <si>
    <t>General Biology II and Lab (SGR 6)</t>
  </si>
  <si>
    <t>Soils and Lab (IGR 2)</t>
  </si>
  <si>
    <t>PS 243</t>
  </si>
  <si>
    <t>EES 275</t>
  </si>
  <si>
    <t>Intro Env Science (Env Sci)</t>
  </si>
  <si>
    <t>Intro to GIS (Env Sci)</t>
  </si>
  <si>
    <t>Major Electives</t>
  </si>
  <si>
    <t>General Electives</t>
  </si>
  <si>
    <t>Plant Systematics and Lab</t>
  </si>
  <si>
    <t>Grasses and Grasslike Plants and Lab</t>
  </si>
  <si>
    <t>Aquatic Plants and Lab</t>
  </si>
  <si>
    <t>WL 355/L</t>
  </si>
  <si>
    <t>Mammalogy and Lab</t>
  </si>
  <si>
    <t>WL 361/L</t>
  </si>
  <si>
    <t>Survey of Amphibians and Reptiles</t>
  </si>
  <si>
    <t>WL 363/L</t>
  </si>
  <si>
    <t>Ornithology and Lab</t>
  </si>
  <si>
    <t>Int Nat Res Mgt (AW)</t>
  </si>
  <si>
    <t>NRM 464</t>
  </si>
  <si>
    <t>or NRM 464</t>
  </si>
  <si>
    <t>Ecosystem Ecology</t>
  </si>
  <si>
    <t>Plant Ecology and Lab</t>
  </si>
  <si>
    <t>Ecology Emphasis Electives</t>
  </si>
  <si>
    <t>(choose 1 Bot and 1 WL or Zool)</t>
  </si>
  <si>
    <t>WL 367/L</t>
  </si>
  <si>
    <t>Icthyology and Lab</t>
  </si>
  <si>
    <t>Insect Biology and Lab</t>
  </si>
  <si>
    <t>(choose 3 from the following list)</t>
  </si>
  <si>
    <t>NRM 440/L</t>
  </si>
  <si>
    <t>NRM 457</t>
  </si>
  <si>
    <t>NRM 466</t>
  </si>
  <si>
    <t>WL 427/L</t>
  </si>
  <si>
    <t>WL 302/L</t>
  </si>
  <si>
    <t>Human Anatomy and Lab</t>
  </si>
  <si>
    <t>Physiology and Lab</t>
  </si>
  <si>
    <t>Forest Ecology and Management</t>
  </si>
  <si>
    <t>Plant Physiology and Lab</t>
  </si>
  <si>
    <t>Environmental Microbiology and Lab</t>
  </si>
  <si>
    <t>Soil Microbiology and Lab</t>
  </si>
  <si>
    <t>Restoration Ecology and Lab</t>
  </si>
  <si>
    <t>Ecological Modeling</t>
  </si>
  <si>
    <t>Environmental Toxicology</t>
  </si>
  <si>
    <t>Limnology of Lakes and Streams and Lab</t>
  </si>
  <si>
    <t>Animal Behavior</t>
  </si>
  <si>
    <t>Environmental Science Emphasis Electives</t>
  </si>
  <si>
    <t>ABE 353/L</t>
  </si>
  <si>
    <t>Physical Climatology and Meteorology and Lab</t>
  </si>
  <si>
    <t>Animal Diversity and Lab</t>
  </si>
  <si>
    <t>Bioethics</t>
  </si>
  <si>
    <t>General Botany and Lab</t>
  </si>
  <si>
    <t>Hydrology</t>
  </si>
  <si>
    <t>CHEM 332/L</t>
  </si>
  <si>
    <t>Analytical Chemistry and Lab</t>
  </si>
  <si>
    <t>CHEM 464/L</t>
  </si>
  <si>
    <t>Biochemistry and Lab</t>
  </si>
  <si>
    <t>CHEM 482</t>
  </si>
  <si>
    <t>Environmental Chemistry</t>
  </si>
  <si>
    <t>GEOG 483</t>
  </si>
  <si>
    <t>Air Photo Interpretation</t>
  </si>
  <si>
    <t>GEOG 484</t>
  </si>
  <si>
    <t>Remote Sensing</t>
  </si>
  <si>
    <t>HLTH 443</t>
  </si>
  <si>
    <t>Public Health Science</t>
  </si>
  <si>
    <t>HLTH 445</t>
  </si>
  <si>
    <t>Epidemiology</t>
  </si>
  <si>
    <t>LA 322</t>
  </si>
  <si>
    <t>Landscape Site Engineering</t>
  </si>
  <si>
    <t>LA 324/L</t>
  </si>
  <si>
    <t>Planning Public Grounds and Lab</t>
  </si>
  <si>
    <t>Planting Design &amp; Specifications</t>
  </si>
  <si>
    <t>PS 362/L</t>
  </si>
  <si>
    <t>Environmental Soil Mgt and Lab</t>
  </si>
  <si>
    <t>PS 412</t>
  </si>
  <si>
    <t>Environmental Soil Chemistry</t>
  </si>
  <si>
    <t>Statistical Methods II</t>
  </si>
  <si>
    <t>WL 419/L</t>
  </si>
  <si>
    <t>Waterfowl Ecology and Mgt and Lab</t>
  </si>
  <si>
    <t>WL 417/L</t>
  </si>
  <si>
    <t>Large Mammal Ecology &amp; Mgt and Lab</t>
  </si>
  <si>
    <t>(choose 25 cr with advisor)</t>
  </si>
  <si>
    <t xml:space="preserve">College of Agriculture and Biological Sciences Requirements </t>
  </si>
  <si>
    <t>Sem</t>
  </si>
  <si>
    <t>F, none</t>
  </si>
  <si>
    <t>F,S none</t>
  </si>
  <si>
    <t>F,S Math 102</t>
  </si>
  <si>
    <t>F,S Placement</t>
  </si>
  <si>
    <t>S Biol 151/L</t>
  </si>
  <si>
    <t>F,S Math 102 or placement</t>
  </si>
  <si>
    <t>F Chem 112/L</t>
  </si>
  <si>
    <t>Ecosystem Ecology (Ecology)</t>
  </si>
  <si>
    <t>F Chem 112, Biol 101</t>
  </si>
  <si>
    <t>S NRM 311</t>
  </si>
  <si>
    <t>Plant Ecology (Ecology)</t>
  </si>
  <si>
    <t>S Chem 112/L, Math 102</t>
  </si>
  <si>
    <t>F Chem 114</t>
  </si>
  <si>
    <t>F,S Chem 112</t>
  </si>
  <si>
    <t>S Chem 112</t>
  </si>
  <si>
    <t>F Biol 151</t>
  </si>
  <si>
    <t>F,S Phys 111</t>
  </si>
  <si>
    <t>F,S Biol 151</t>
  </si>
  <si>
    <t>F Biol 153</t>
  </si>
  <si>
    <t>Technical Communication (AW)</t>
  </si>
  <si>
    <t>F,S Engl 201</t>
  </si>
  <si>
    <t>S (odd) Biol 153, NRM 311</t>
  </si>
  <si>
    <t>S Biol 153</t>
  </si>
  <si>
    <t>F (odd) Bot 301</t>
  </si>
  <si>
    <t>F Biol 151/L</t>
  </si>
  <si>
    <t>S (odd) Biol 151/L</t>
  </si>
  <si>
    <t>S (even)</t>
  </si>
  <si>
    <t>F (even)</t>
  </si>
  <si>
    <t>S (odd) Math 121 or Math 123</t>
  </si>
  <si>
    <t>S (odd) Biol 151</t>
  </si>
  <si>
    <t>F (odd) none</t>
  </si>
  <si>
    <t>S (even) none</t>
  </si>
  <si>
    <t>F (even) none</t>
  </si>
  <si>
    <t>F none</t>
  </si>
  <si>
    <r>
      <rPr>
        <sz val="9"/>
        <color rgb="FFFF0000"/>
        <rFont val="Calibri"/>
        <family val="2"/>
      </rPr>
      <t xml:space="preserve">F none; </t>
    </r>
    <r>
      <rPr>
        <sz val="9"/>
        <rFont val="Calibri"/>
        <family val="2"/>
      </rPr>
      <t>Biol 151 recommended</t>
    </r>
  </si>
  <si>
    <t>F Not in current catalog</t>
  </si>
  <si>
    <t>S Bot 153</t>
  </si>
  <si>
    <t>F Stat 281 or Stat 381</t>
  </si>
  <si>
    <t>F Chem 328</t>
  </si>
  <si>
    <t>F (odd) Chem 326</t>
  </si>
  <si>
    <t>F Consent</t>
  </si>
  <si>
    <t>F,S Consent</t>
  </si>
  <si>
    <t>S (even) Chem 112</t>
  </si>
  <si>
    <t>S PS 213</t>
  </si>
  <si>
    <t>S PS 231 and Chem 120</t>
  </si>
  <si>
    <t>S (even) Consent</t>
  </si>
  <si>
    <t>F (odd) Consent</t>
  </si>
  <si>
    <t>S none</t>
  </si>
  <si>
    <t>S (odd) none</t>
  </si>
  <si>
    <t>see Emphasis electives</t>
  </si>
  <si>
    <t>F Math 102 and Biol 153/L</t>
  </si>
  <si>
    <t>S Biol 151</t>
  </si>
  <si>
    <t>S (even) Micr 231</t>
  </si>
  <si>
    <t>F,S none/*choose Globalization Req</t>
  </si>
  <si>
    <t>F,S Biol 221/L and 8cr Chem</t>
  </si>
  <si>
    <t>Su Stat 281</t>
  </si>
  <si>
    <t>NRM 109/L</t>
  </si>
  <si>
    <t>MAJ ELEC</t>
  </si>
  <si>
    <t>Major Elective</t>
  </si>
  <si>
    <t>Geology (Env Sci empahsis)</t>
  </si>
  <si>
    <t>Evolution (Ecology emphasis)</t>
  </si>
  <si>
    <t>GEN ELEC</t>
  </si>
  <si>
    <t>S, Senior Standing</t>
  </si>
  <si>
    <t>S (even) NRM 311</t>
  </si>
  <si>
    <t>EES 425/L</t>
  </si>
  <si>
    <t>NRM 305/L</t>
  </si>
  <si>
    <t>F Biol 201 or Biol 103 or Biol 153</t>
  </si>
  <si>
    <r>
      <rPr>
        <b/>
        <sz val="9"/>
        <color rgb="FFFF0000"/>
        <rFont val="Calibri"/>
        <family val="2"/>
      </rPr>
      <t>Prerequsites</t>
    </r>
    <r>
      <rPr>
        <b/>
        <sz val="9"/>
        <rFont val="Calibri"/>
        <family val="2"/>
      </rPr>
      <t>/Comments</t>
    </r>
  </si>
  <si>
    <t>Rangeland Assessment and Monitoring Lab</t>
  </si>
  <si>
    <t>BOT 301/L</t>
  </si>
  <si>
    <t>BOT 405/L</t>
  </si>
  <si>
    <t>BOT 415/L</t>
  </si>
  <si>
    <t>BOT  303</t>
  </si>
  <si>
    <t>BOT  327/L</t>
  </si>
  <si>
    <t>MICR 310/L</t>
  </si>
  <si>
    <t>MICR 421/L</t>
  </si>
  <si>
    <t>RANG 425/L</t>
  </si>
  <si>
    <t>BIOL 221/L</t>
  </si>
  <si>
    <t>BIOL 325/L</t>
  </si>
  <si>
    <t>BIOL 200/L</t>
  </si>
  <si>
    <t>BIOL 383</t>
  </si>
  <si>
    <t>BOT 201/L</t>
  </si>
  <si>
    <t>BOT 303</t>
  </si>
  <si>
    <t>BOT 419/L</t>
  </si>
  <si>
    <t>CEE 434</t>
  </si>
  <si>
    <t>S LA 264</t>
  </si>
  <si>
    <t>F LA 214</t>
  </si>
  <si>
    <t>LA 264</t>
  </si>
  <si>
    <t>S LA 214 and HO 250</t>
  </si>
  <si>
    <t>STAT 441</t>
  </si>
  <si>
    <t>Sample 4 Year Plan</t>
  </si>
  <si>
    <t>First Year Fall Courses</t>
  </si>
  <si>
    <t>First Year Spring Courses</t>
  </si>
  <si>
    <t>Second Year Fall Courses</t>
  </si>
  <si>
    <t>Second Year Spring Courses</t>
  </si>
  <si>
    <t>Third Year Fall Course</t>
  </si>
  <si>
    <t>Third Year Spring Courses</t>
  </si>
  <si>
    <t>Fourth Year Fall Courses</t>
  </si>
  <si>
    <t>Fourth Year Spring Courses</t>
  </si>
  <si>
    <t>2014-2015 Undergraduate Catalog Requirements</t>
  </si>
  <si>
    <t>or BIOL 373</t>
  </si>
  <si>
    <t>GEOG 472</t>
  </si>
  <si>
    <t>or BOT 419/L</t>
  </si>
  <si>
    <t>Bachelor of Science in Ecology and Environmental Science (Fall 2014)</t>
  </si>
  <si>
    <r>
      <rPr>
        <sz val="9"/>
        <color rgb="FFFF0000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 ENGL 379</t>
    </r>
  </si>
  <si>
    <r>
      <rPr>
        <sz val="9"/>
        <color rgb="FFFF0000"/>
        <rFont val="Calibri"/>
        <family val="2"/>
      </rPr>
      <t>F,S Placement</t>
    </r>
    <r>
      <rPr>
        <sz val="9"/>
        <rFont val="Calibri"/>
        <family val="2"/>
      </rPr>
      <t xml:space="preserve">/Math 102 or higher </t>
    </r>
    <r>
      <rPr>
        <sz val="7"/>
        <rFont val="Calibri"/>
        <family val="2"/>
      </rPr>
      <t>(Take Math 102 &amp; 120, or 115, or 121-121L, or 123)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</si>
</sst>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rgb="FF0070C0"/>
      <name val="Calibri"/>
      <family val="2"/>
    </font>
    <font>
      <sz val="8"/>
      <name val="Calibri"/>
      <family val="2"/>
    </font>
    <font>
      <i/>
      <u/>
      <sz val="9"/>
      <name val="Calibri"/>
      <family val="2"/>
    </font>
    <font>
      <u/>
      <sz val="8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8"/>
      <color rgb="FFFF0000"/>
      <name val="Calibri"/>
      <family val="2"/>
    </font>
    <font>
      <sz val="9"/>
      <color rgb="FFFF0000"/>
      <name val="Calibri"/>
      <family val="2"/>
      <scheme val="minor"/>
    </font>
    <font>
      <u/>
      <sz val="9"/>
      <name val="Calibri"/>
      <family val="2"/>
    </font>
    <font>
      <b/>
      <sz val="9"/>
      <color rgb="FFFF0000"/>
      <name val="Calibri"/>
      <family val="2"/>
    </font>
    <font>
      <b/>
      <u/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7"/>
      <name val="Calibri"/>
      <family val="2"/>
    </font>
    <font>
      <sz val="7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3" tint="0.79998168889431442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7">
    <xf numFmtId="0" fontId="0" fillId="0" borderId="0" xfId="0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0" fillId="0" borderId="3" xfId="2" applyFont="1" applyFill="1" applyBorder="1"/>
    <xf numFmtId="0" fontId="7" fillId="0" borderId="3" xfId="2" applyFont="1" applyFill="1" applyBorder="1"/>
    <xf numFmtId="0" fontId="11" fillId="0" borderId="0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12" fillId="0" borderId="3" xfId="2" applyFont="1" applyFill="1" applyBorder="1" applyAlignment="1">
      <alignment horizontal="center"/>
    </xf>
    <xf numFmtId="0" fontId="7" fillId="0" borderId="3" xfId="0" applyFont="1" applyFill="1" applyBorder="1"/>
    <xf numFmtId="0" fontId="7" fillId="0" borderId="4" xfId="2" applyFont="1" applyFill="1" applyBorder="1" applyAlignment="1">
      <alignment horizontal="center"/>
    </xf>
    <xf numFmtId="0" fontId="12" fillId="0" borderId="0" xfId="2" applyFont="1" applyFill="1" applyBorder="1"/>
    <xf numFmtId="0" fontId="12" fillId="0" borderId="0" xfId="2" applyFont="1" applyFill="1" applyBorder="1" applyAlignment="1">
      <alignment horizontal="left"/>
    </xf>
    <xf numFmtId="0" fontId="12" fillId="0" borderId="10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7" fillId="0" borderId="12" xfId="2" applyFont="1" applyFill="1" applyBorder="1"/>
    <xf numFmtId="0" fontId="7" fillId="0" borderId="13" xfId="2" applyFont="1" applyFill="1" applyBorder="1" applyAlignment="1">
      <alignment horizontal="left"/>
    </xf>
    <xf numFmtId="0" fontId="7" fillId="0" borderId="10" xfId="2" applyFont="1" applyFill="1" applyBorder="1" applyAlignment="1">
      <alignment horizontal="center"/>
    </xf>
    <xf numFmtId="0" fontId="7" fillId="0" borderId="8" xfId="2" applyFont="1" applyFill="1" applyBorder="1" applyAlignment="1">
      <alignment horizontal="left"/>
    </xf>
    <xf numFmtId="0" fontId="7" fillId="0" borderId="8" xfId="2" applyFont="1" applyFill="1" applyBorder="1" applyAlignment="1">
      <alignment horizontal="center"/>
    </xf>
    <xf numFmtId="0" fontId="7" fillId="0" borderId="14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left"/>
    </xf>
    <xf numFmtId="0" fontId="7" fillId="0" borderId="3" xfId="2" quotePrefix="1" applyFont="1" applyFill="1" applyBorder="1" applyAlignment="1">
      <alignment horizontal="left"/>
    </xf>
    <xf numFmtId="0" fontId="7" fillId="0" borderId="0" xfId="2" quotePrefix="1" applyFont="1" applyFill="1" applyBorder="1" applyAlignment="1">
      <alignment horizontal="right"/>
    </xf>
    <xf numFmtId="0" fontId="7" fillId="0" borderId="14" xfId="2" applyFont="1" applyFill="1" applyBorder="1" applyAlignment="1">
      <alignment horizontal="left"/>
    </xf>
    <xf numFmtId="0" fontId="13" fillId="0" borderId="0" xfId="2" applyFont="1" applyFill="1" applyBorder="1" applyAlignment="1">
      <alignment horizontal="center"/>
    </xf>
    <xf numFmtId="0" fontId="12" fillId="0" borderId="12" xfId="2" applyFont="1" applyFill="1" applyBorder="1"/>
    <xf numFmtId="0" fontId="12" fillId="0" borderId="13" xfId="2" applyFont="1" applyFill="1" applyBorder="1" applyAlignment="1">
      <alignment horizontal="left"/>
    </xf>
    <xf numFmtId="0" fontId="12" fillId="0" borderId="12" xfId="2" applyFont="1" applyFill="1" applyBorder="1" applyAlignment="1">
      <alignment horizontal="center"/>
    </xf>
    <xf numFmtId="0" fontId="12" fillId="0" borderId="7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0" borderId="12" xfId="2" applyFont="1" applyFill="1" applyBorder="1" applyAlignment="1">
      <alignment horizontal="center"/>
    </xf>
    <xf numFmtId="0" fontId="7" fillId="0" borderId="11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14" fillId="0" borderId="12" xfId="2" applyFont="1" applyFill="1" applyBorder="1"/>
    <xf numFmtId="0" fontId="7" fillId="2" borderId="0" xfId="2" applyFont="1" applyFill="1" applyBorder="1"/>
    <xf numFmtId="0" fontId="3" fillId="2" borderId="0" xfId="2" applyFont="1" applyFill="1" applyBorder="1" applyAlignment="1">
      <alignment horizontal="left" readingOrder="1"/>
    </xf>
    <xf numFmtId="0" fontId="3" fillId="0" borderId="0" xfId="2" applyFont="1" applyFill="1" applyBorder="1" applyAlignment="1">
      <alignment horizontal="left" readingOrder="1"/>
    </xf>
    <xf numFmtId="0" fontId="3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right"/>
    </xf>
    <xf numFmtId="0" fontId="7" fillId="3" borderId="0" xfId="2" applyFont="1" applyFill="1" applyBorder="1"/>
    <xf numFmtId="0" fontId="7" fillId="4" borderId="0" xfId="2" applyFont="1" applyFill="1" applyBorder="1"/>
    <xf numFmtId="0" fontId="7" fillId="4" borderId="0" xfId="2" applyFont="1" applyFill="1" applyBorder="1" applyAlignment="1"/>
    <xf numFmtId="0" fontId="7" fillId="5" borderId="0" xfId="2" applyFont="1" applyFill="1" applyBorder="1"/>
    <xf numFmtId="0" fontId="7" fillId="5" borderId="0" xfId="2" applyFont="1" applyFill="1" applyBorder="1" applyAlignment="1"/>
    <xf numFmtId="0" fontId="7" fillId="6" borderId="0" xfId="2" applyFont="1" applyFill="1" applyBorder="1"/>
    <xf numFmtId="0" fontId="7" fillId="6" borderId="0" xfId="2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7" fillId="0" borderId="3" xfId="3" applyFont="1" applyFill="1" applyBorder="1"/>
    <xf numFmtId="0" fontId="16" fillId="0" borderId="0" xfId="0" applyFont="1" applyFill="1" applyBorder="1"/>
    <xf numFmtId="0" fontId="16" fillId="0" borderId="15" xfId="0" applyFont="1" applyFill="1" applyBorder="1" applyAlignment="1">
      <alignment horizontal="center"/>
    </xf>
    <xf numFmtId="0" fontId="8" fillId="0" borderId="15" xfId="2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quotePrefix="1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19" fillId="0" borderId="0" xfId="0" quotePrefix="1" applyFont="1" applyFill="1" applyBorder="1" applyAlignment="1">
      <alignment horizontal="center"/>
    </xf>
    <xf numFmtId="16" fontId="19" fillId="0" borderId="0" xfId="0" applyNumberFormat="1" applyFont="1" applyFill="1" applyBorder="1"/>
    <xf numFmtId="16" fontId="19" fillId="0" borderId="0" xfId="0" quotePrefix="1" applyNumberFormat="1" applyFont="1" applyFill="1" applyBorder="1" applyAlignment="1">
      <alignment horizontal="center"/>
    </xf>
    <xf numFmtId="0" fontId="21" fillId="0" borderId="0" xfId="0" applyFont="1" applyFill="1" applyBorder="1"/>
    <xf numFmtId="0" fontId="9" fillId="0" borderId="0" xfId="0" applyFont="1" applyFill="1" applyBorder="1"/>
    <xf numFmtId="0" fontId="9" fillId="0" borderId="0" xfId="0" quotePrefix="1" applyFont="1" applyFill="1" applyBorder="1"/>
    <xf numFmtId="0" fontId="20" fillId="0" borderId="0" xfId="0" quotePrefix="1" applyFont="1" applyFill="1" applyBorder="1"/>
    <xf numFmtId="16" fontId="20" fillId="0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24" fillId="0" borderId="0" xfId="2" applyFont="1" applyAlignment="1">
      <alignment horizontal="center"/>
    </xf>
    <xf numFmtId="0" fontId="25" fillId="0" borderId="1" xfId="2" applyFont="1" applyBorder="1"/>
    <xf numFmtId="0" fontId="25" fillId="0" borderId="1" xfId="2" applyFont="1" applyBorder="1" applyAlignment="1">
      <alignment horizontal="center"/>
    </xf>
    <xf numFmtId="0" fontId="26" fillId="0" borderId="0" xfId="2" applyFont="1" applyBorder="1" applyAlignment="1">
      <alignment horizontal="right"/>
    </xf>
    <xf numFmtId="0" fontId="8" fillId="0" borderId="0" xfId="2" applyFont="1" applyAlignment="1">
      <alignment horizontal="right" wrapText="1"/>
    </xf>
    <xf numFmtId="0" fontId="27" fillId="0" borderId="0" xfId="2" applyFont="1" applyFill="1" applyAlignment="1">
      <alignment horizontal="left"/>
    </xf>
    <xf numFmtId="0" fontId="27" fillId="0" borderId="0" xfId="2" applyFont="1" applyFill="1"/>
    <xf numFmtId="2" fontId="23" fillId="0" borderId="2" xfId="2" applyNumberFormat="1" applyFont="1" applyBorder="1" applyAlignment="1">
      <alignment horizontal="center"/>
    </xf>
    <xf numFmtId="0" fontId="25" fillId="0" borderId="0" xfId="2" applyFont="1" applyBorder="1" applyAlignment="1">
      <alignment horizontal="right"/>
    </xf>
    <xf numFmtId="0" fontId="29" fillId="0" borderId="0" xfId="0" applyFont="1" applyFill="1" applyBorder="1"/>
    <xf numFmtId="0" fontId="30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7" fillId="0" borderId="3" xfId="0" applyFont="1" applyBorder="1"/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18" fillId="0" borderId="0" xfId="0" quotePrefix="1" applyFont="1" applyFill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16" fillId="0" borderId="16" xfId="0" applyFont="1" applyFill="1" applyBorder="1"/>
    <xf numFmtId="0" fontId="16" fillId="0" borderId="17" xfId="0" applyFont="1" applyFill="1" applyBorder="1" applyAlignment="1">
      <alignment horizontal="center"/>
    </xf>
    <xf numFmtId="0" fontId="18" fillId="0" borderId="3" xfId="2" applyFont="1" applyFill="1" applyBorder="1" applyAlignment="1">
      <alignment horizontal="left"/>
    </xf>
    <xf numFmtId="0" fontId="34" fillId="0" borderId="3" xfId="2" applyFont="1" applyFill="1" applyBorder="1" applyAlignment="1">
      <alignment horizontal="left"/>
    </xf>
    <xf numFmtId="0" fontId="20" fillId="0" borderId="0" xfId="2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18" fillId="0" borderId="0" xfId="2" applyFont="1" applyFill="1" applyBorder="1" applyAlignment="1">
      <alignment horizontal="left"/>
    </xf>
    <xf numFmtId="0" fontId="33" fillId="0" borderId="0" xfId="0" quotePrefix="1" applyFont="1" applyFill="1" applyBorder="1" applyAlignment="1">
      <alignment horizontal="center"/>
    </xf>
    <xf numFmtId="0" fontId="7" fillId="0" borderId="7" xfId="2" applyFont="1" applyFill="1" applyBorder="1"/>
    <xf numFmtId="0" fontId="18" fillId="0" borderId="4" xfId="2" applyFont="1" applyFill="1" applyBorder="1"/>
    <xf numFmtId="0" fontId="7" fillId="0" borderId="9" xfId="2" applyFont="1" applyFill="1" applyBorder="1" applyAlignment="1">
      <alignment horizontal="center"/>
    </xf>
    <xf numFmtId="0" fontId="12" fillId="0" borderId="18" xfId="2" applyFont="1" applyFill="1" applyBorder="1" applyAlignment="1">
      <alignment horizontal="center"/>
    </xf>
    <xf numFmtId="0" fontId="31" fillId="0" borderId="0" xfId="0" applyFont="1"/>
    <xf numFmtId="0" fontId="31" fillId="0" borderId="3" xfId="0" applyFont="1" applyBorder="1"/>
    <xf numFmtId="0" fontId="18" fillId="0" borderId="5" xfId="2" applyFont="1" applyFill="1" applyBorder="1" applyAlignment="1">
      <alignment horizontal="left"/>
    </xf>
    <xf numFmtId="0" fontId="7" fillId="0" borderId="5" xfId="2" applyFont="1" applyFill="1" applyBorder="1" applyAlignment="1">
      <alignment horizontal="center"/>
    </xf>
    <xf numFmtId="0" fontId="36" fillId="0" borderId="3" xfId="3" applyFont="1" applyFill="1" applyBorder="1"/>
    <xf numFmtId="0" fontId="10" fillId="0" borderId="3" xfId="2" applyFont="1" applyFill="1" applyBorder="1" applyAlignment="1">
      <alignment horizontal="center"/>
    </xf>
    <xf numFmtId="0" fontId="18" fillId="0" borderId="7" xfId="2" applyFont="1" applyFill="1" applyBorder="1" applyAlignment="1">
      <alignment horizontal="left"/>
    </xf>
    <xf numFmtId="0" fontId="31" fillId="0" borderId="3" xfId="0" applyFont="1" applyBorder="1" applyAlignment="1">
      <alignment horizontal="center"/>
    </xf>
    <xf numFmtId="0" fontId="35" fillId="0" borderId="3" xfId="0" applyFont="1" applyBorder="1"/>
    <xf numFmtId="0" fontId="31" fillId="0" borderId="7" xfId="0" applyFont="1" applyBorder="1"/>
    <xf numFmtId="0" fontId="18" fillId="0" borderId="4" xfId="2" applyFont="1" applyFill="1" applyBorder="1" applyAlignment="1">
      <alignment horizontal="left"/>
    </xf>
    <xf numFmtId="0" fontId="7" fillId="0" borderId="7" xfId="0" applyFont="1" applyFill="1" applyBorder="1"/>
    <xf numFmtId="0" fontId="38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9" fillId="0" borderId="0" xfId="0" applyFont="1" applyFill="1" applyBorder="1"/>
    <xf numFmtId="0" fontId="39" fillId="0" borderId="8" xfId="0" quotePrefix="1" applyFont="1" applyFill="1" applyBorder="1" applyAlignment="1">
      <alignment horizontal="center"/>
    </xf>
    <xf numFmtId="0" fontId="39" fillId="0" borderId="8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27" fillId="0" borderId="0" xfId="0" applyFont="1" applyFill="1" applyBorder="1" applyAlignment="1">
      <alignment horizontal="left"/>
    </xf>
    <xf numFmtId="0" fontId="27" fillId="2" borderId="3" xfId="0" applyFont="1" applyFill="1" applyBorder="1"/>
    <xf numFmtId="0" fontId="27" fillId="0" borderId="0" xfId="0" applyFont="1" applyFill="1" applyBorder="1"/>
    <xf numFmtId="0" fontId="39" fillId="0" borderId="0" xfId="0" applyFont="1" applyFill="1" applyBorder="1" applyAlignment="1">
      <alignment horizontal="left"/>
    </xf>
    <xf numFmtId="0" fontId="38" fillId="0" borderId="8" xfId="0" quotePrefix="1" applyFont="1" applyFill="1" applyBorder="1" applyAlignment="1">
      <alignment horizontal="center"/>
    </xf>
    <xf numFmtId="0" fontId="38" fillId="0" borderId="8" xfId="0" applyFont="1" applyFill="1" applyBorder="1" applyAlignment="1">
      <alignment horizontal="center"/>
    </xf>
    <xf numFmtId="0" fontId="27" fillId="0" borderId="9" xfId="0" applyFont="1" applyFill="1" applyBorder="1"/>
    <xf numFmtId="0" fontId="27" fillId="0" borderId="3" xfId="0" applyFont="1" applyFill="1" applyBorder="1"/>
    <xf numFmtId="0" fontId="27" fillId="0" borderId="3" xfId="0" applyFont="1" applyFill="1" applyBorder="1" applyAlignment="1">
      <alignment horizontal="left"/>
    </xf>
    <xf numFmtId="0" fontId="27" fillId="0" borderId="3" xfId="0" applyFont="1" applyFill="1" applyBorder="1" applyAlignment="1">
      <alignment horizontal="center"/>
    </xf>
    <xf numFmtId="0" fontId="39" fillId="0" borderId="5" xfId="0" applyFont="1" applyFill="1" applyBorder="1" applyAlignment="1">
      <alignment horizontal="left"/>
    </xf>
    <xf numFmtId="0" fontId="38" fillId="0" borderId="8" xfId="1" quotePrefix="1" applyFont="1" applyFill="1" applyBorder="1" applyAlignment="1">
      <alignment horizontal="center"/>
    </xf>
    <xf numFmtId="0" fontId="38" fillId="0" borderId="8" xfId="1" applyFont="1" applyFill="1" applyBorder="1" applyAlignment="1">
      <alignment horizontal="center"/>
    </xf>
    <xf numFmtId="0" fontId="27" fillId="0" borderId="0" xfId="1" applyFont="1" applyFill="1" applyBorder="1" applyAlignment="1">
      <alignment horizontal="center"/>
    </xf>
    <xf numFmtId="0" fontId="27" fillId="0" borderId="0" xfId="1" applyFont="1" applyFill="1" applyBorder="1"/>
    <xf numFmtId="0" fontId="27" fillId="0" borderId="0" xfId="1" applyFont="1" applyFill="1" applyBorder="1" applyAlignment="1">
      <alignment horizontal="left"/>
    </xf>
    <xf numFmtId="0" fontId="39" fillId="0" borderId="0" xfId="1" applyFont="1" applyFill="1" applyBorder="1" applyAlignment="1">
      <alignment horizontal="left"/>
    </xf>
    <xf numFmtId="0" fontId="27" fillId="0" borderId="0" xfId="2" applyFont="1" applyFill="1" applyBorder="1" applyAlignment="1">
      <alignment horizontal="center"/>
    </xf>
    <xf numFmtId="0" fontId="27" fillId="0" borderId="0" xfId="2" applyFont="1" applyFill="1" applyBorder="1"/>
    <xf numFmtId="0" fontId="40" fillId="0" borderId="0" xfId="0" applyFont="1"/>
    <xf numFmtId="0" fontId="41" fillId="0" borderId="0" xfId="0" applyFont="1"/>
    <xf numFmtId="0" fontId="27" fillId="9" borderId="3" xfId="0" applyFont="1" applyFill="1" applyBorder="1"/>
    <xf numFmtId="0" fontId="27" fillId="10" borderId="3" xfId="0" applyFont="1" applyFill="1" applyBorder="1"/>
    <xf numFmtId="0" fontId="5" fillId="0" borderId="0" xfId="2" applyFont="1" applyFill="1" applyBorder="1" applyAlignment="1">
      <alignment horizontal="center"/>
    </xf>
    <xf numFmtId="0" fontId="27" fillId="8" borderId="3" xfId="0" applyFont="1" applyFill="1" applyBorder="1" applyAlignment="1">
      <alignment horizontal="center"/>
    </xf>
    <xf numFmtId="0" fontId="24" fillId="0" borderId="0" xfId="6" applyFont="1" applyAlignment="1">
      <alignment horizontal="right"/>
    </xf>
    <xf numFmtId="0" fontId="25" fillId="0" borderId="1" xfId="6" applyFont="1" applyBorder="1"/>
    <xf numFmtId="0" fontId="24" fillId="0" borderId="0" xfId="6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27" fillId="10" borderId="3" xfId="0" applyFont="1" applyFill="1" applyBorder="1" applyAlignment="1">
      <alignment horizontal="center"/>
    </xf>
    <xf numFmtId="0" fontId="27" fillId="9" borderId="3" xfId="0" applyFont="1" applyFill="1" applyBorder="1" applyAlignment="1">
      <alignment horizontal="center"/>
    </xf>
    <xf numFmtId="0" fontId="7" fillId="0" borderId="3" xfId="0" applyFont="1" applyFill="1" applyBorder="1"/>
    <xf numFmtId="0" fontId="31" fillId="0" borderId="3" xfId="0" applyFont="1" applyBorder="1"/>
    <xf numFmtId="0" fontId="27" fillId="2" borderId="3" xfId="0" applyFont="1" applyFill="1" applyBorder="1" applyAlignment="1">
      <alignment horizontal="center"/>
    </xf>
    <xf numFmtId="0" fontId="42" fillId="0" borderId="0" xfId="3" applyFont="1" applyFill="1" applyBorder="1" applyProtection="1">
      <protection locked="0"/>
    </xf>
    <xf numFmtId="0" fontId="27" fillId="2" borderId="3" xfId="0" applyFont="1" applyFill="1" applyBorder="1" applyAlignment="1">
      <alignment wrapText="1"/>
    </xf>
    <xf numFmtId="0" fontId="7" fillId="0" borderId="7" xfId="3" applyFont="1" applyFill="1" applyBorder="1"/>
    <xf numFmtId="0" fontId="7" fillId="0" borderId="7" xfId="2" applyFont="1" applyFill="1" applyBorder="1" applyAlignment="1">
      <alignment horizontal="left"/>
    </xf>
    <xf numFmtId="0" fontId="31" fillId="0" borderId="7" xfId="0" quotePrefix="1" applyFont="1" applyBorder="1"/>
    <xf numFmtId="0" fontId="31" fillId="0" borderId="7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1" fillId="0" borderId="5" xfId="0" applyFont="1" applyBorder="1" applyAlignment="1">
      <alignment vertical="top"/>
    </xf>
    <xf numFmtId="0" fontId="31" fillId="0" borderId="5" xfId="0" applyFont="1" applyBorder="1" applyAlignment="1">
      <alignment horizontal="center" vertical="top"/>
    </xf>
    <xf numFmtId="0" fontId="18" fillId="0" borderId="5" xfId="2" applyFont="1" applyFill="1" applyBorder="1" applyAlignment="1">
      <alignment vertical="top"/>
    </xf>
    <xf numFmtId="0" fontId="7" fillId="0" borderId="5" xfId="2" applyFont="1" applyFill="1" applyBorder="1" applyAlignment="1">
      <alignment vertical="top"/>
    </xf>
    <xf numFmtId="0" fontId="7" fillId="0" borderId="5" xfId="2" applyFont="1" applyFill="1" applyBorder="1" applyAlignment="1">
      <alignment horizontal="center" vertical="top"/>
    </xf>
    <xf numFmtId="0" fontId="18" fillId="0" borderId="5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18" fillId="0" borderId="5" xfId="2" quotePrefix="1" applyFont="1" applyFill="1" applyBorder="1" applyAlignment="1">
      <alignment horizontal="left" vertical="top"/>
    </xf>
    <xf numFmtId="0" fontId="10" fillId="0" borderId="0" xfId="2" applyFont="1" applyFill="1" applyBorder="1" applyAlignment="1">
      <alignment horizontal="center" vertical="top"/>
    </xf>
    <xf numFmtId="0" fontId="27" fillId="8" borderId="3" xfId="0" applyFont="1" applyFill="1" applyBorder="1" applyAlignment="1"/>
    <xf numFmtId="0" fontId="27" fillId="8" borderId="5" xfId="0" applyFont="1" applyFill="1" applyBorder="1" applyAlignment="1"/>
    <xf numFmtId="0" fontId="27" fillId="8" borderId="5" xfId="0" applyFont="1" applyFill="1" applyBorder="1" applyAlignment="1">
      <alignment horizontal="center"/>
    </xf>
    <xf numFmtId="0" fontId="27" fillId="0" borderId="12" xfId="0" applyFont="1" applyFill="1" applyBorder="1"/>
    <xf numFmtId="0" fontId="27" fillId="0" borderId="12" xfId="0" applyFont="1" applyFill="1" applyBorder="1" applyAlignment="1">
      <alignment horizontal="center"/>
    </xf>
    <xf numFmtId="0" fontId="27" fillId="8" borderId="4" xfId="0" applyFont="1" applyFill="1" applyBorder="1" applyAlignment="1"/>
    <xf numFmtId="0" fontId="27" fillId="8" borderId="19" xfId="0" applyFont="1" applyFill="1" applyBorder="1" applyAlignment="1"/>
    <xf numFmtId="0" fontId="27" fillId="8" borderId="11" xfId="0" applyFont="1" applyFill="1" applyBorder="1" applyAlignment="1"/>
    <xf numFmtId="0" fontId="27" fillId="8" borderId="7" xfId="0" applyFont="1" applyFill="1" applyBorder="1" applyAlignment="1"/>
    <xf numFmtId="0" fontId="27" fillId="8" borderId="4" xfId="0" applyFont="1" applyFill="1" applyBorder="1" applyAlignment="1">
      <alignment horizontal="center"/>
    </xf>
    <xf numFmtId="0" fontId="27" fillId="8" borderId="7" xfId="0" applyFont="1" applyFill="1" applyBorder="1" applyAlignment="1">
      <alignment horizontal="center"/>
    </xf>
    <xf numFmtId="0" fontId="27" fillId="7" borderId="7" xfId="0" applyFont="1" applyFill="1" applyBorder="1"/>
    <xf numFmtId="0" fontId="35" fillId="7" borderId="5" xfId="0" applyFont="1" applyFill="1" applyBorder="1"/>
    <xf numFmtId="0" fontId="31" fillId="7" borderId="5" xfId="0" applyFont="1" applyFill="1" applyBorder="1"/>
    <xf numFmtId="0" fontId="27" fillId="7" borderId="7" xfId="0" applyFont="1" applyFill="1" applyBorder="1" applyAlignment="1">
      <alignment horizontal="center"/>
    </xf>
    <xf numFmtId="0" fontId="35" fillId="7" borderId="5" xfId="0" applyFont="1" applyFill="1" applyBorder="1" applyAlignment="1">
      <alignment horizontal="center"/>
    </xf>
    <xf numFmtId="0" fontId="7" fillId="0" borderId="3" xfId="2" applyFont="1" applyFill="1" applyBorder="1" applyAlignment="1">
      <alignment horizontal="left" wrapText="1"/>
    </xf>
    <xf numFmtId="0" fontId="44" fillId="2" borderId="3" xfId="0" applyFont="1" applyFill="1" applyBorder="1" applyAlignment="1">
      <alignment wrapText="1"/>
    </xf>
    <xf numFmtId="0" fontId="18" fillId="0" borderId="3" xfId="2" applyFont="1" applyFill="1" applyBorder="1"/>
    <xf numFmtId="0" fontId="5" fillId="0" borderId="0" xfId="2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"/>
    </xf>
    <xf numFmtId="164" fontId="28" fillId="0" borderId="15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2" applyFont="1" applyAlignment="1">
      <alignment horizontal="right" wrapText="1"/>
    </xf>
    <xf numFmtId="0" fontId="0" fillId="0" borderId="0" xfId="0" applyAlignment="1"/>
    <xf numFmtId="0" fontId="26" fillId="0" borderId="15" xfId="2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2" fillId="0" borderId="0" xfId="2" applyFont="1" applyFill="1" applyAlignment="1">
      <alignment horizontal="right"/>
    </xf>
    <xf numFmtId="0" fontId="22" fillId="0" borderId="0" xfId="0" applyFont="1" applyAlignment="1">
      <alignment horizontal="right"/>
    </xf>
    <xf numFmtId="0" fontId="15" fillId="0" borderId="16" xfId="0" applyFont="1" applyFill="1" applyBorder="1" applyAlignment="1">
      <alignment horizontal="center"/>
    </xf>
  </cellXfs>
  <cellStyles count="9">
    <cellStyle name="Hyperlink" xfId="3" builtinId="8"/>
    <cellStyle name="Normal" xfId="0" builtinId="0"/>
    <cellStyle name="Normal 2" xfId="1"/>
    <cellStyle name="Normal 3" xfId="2"/>
    <cellStyle name="Normal 3 2" xfId="6"/>
    <cellStyle name="Normal 3 3" xfId="5"/>
    <cellStyle name="Normal 3 4" xfId="8"/>
    <cellStyle name="Normal 3 5" xfId="4"/>
    <cellStyle name="Normal 4" xfId="7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DEEBBF"/>
      <color rgb="FFC2E49C"/>
      <color rgb="FFFFFF99"/>
      <color rgb="FFF5FE82"/>
      <color rgb="FFFFFF66"/>
      <color rgb="FF93FFFF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talog.sdstate.edu/content.php?catoid=24&amp;navoid=223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83"/>
  <sheetViews>
    <sheetView tabSelected="1" zoomScaleNormal="100" zoomScaleSheetLayoutView="100" workbookViewId="0">
      <selection activeCell="C23" sqref="C23"/>
    </sheetView>
  </sheetViews>
  <sheetFormatPr defaultColWidth="9.140625" defaultRowHeight="18" customHeight="1" x14ac:dyDescent="0.2"/>
  <cols>
    <col min="1" max="1" width="11.28515625" style="3" customWidth="1"/>
    <col min="2" max="2" width="30.5703125" style="3" customWidth="1"/>
    <col min="3" max="3" width="29.28515625" style="3" customWidth="1"/>
    <col min="4" max="6" width="4.7109375" style="1" customWidth="1"/>
    <col min="7" max="7" width="2.140625" style="1" customWidth="1"/>
    <col min="8" max="8" width="11.28515625" style="3" customWidth="1"/>
    <col min="9" max="9" width="30.5703125" style="3" customWidth="1"/>
    <col min="10" max="10" width="29.28515625" style="3" customWidth="1"/>
    <col min="11" max="13" width="4.7109375" style="1" customWidth="1"/>
    <col min="14" max="14" width="6.5703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5" ht="18" customHeight="1" x14ac:dyDescent="0.25">
      <c r="A1" s="196" t="s">
        <v>269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5" s="78" customFormat="1" ht="18" customHeight="1" thickBot="1" x14ac:dyDescent="0.3">
      <c r="A2" s="72" t="s">
        <v>0</v>
      </c>
      <c r="B2" s="73"/>
      <c r="C2" s="73"/>
      <c r="D2" s="200" t="s">
        <v>48</v>
      </c>
      <c r="E2" s="201"/>
      <c r="F2" s="201"/>
      <c r="G2" s="201"/>
      <c r="H2" s="74"/>
      <c r="I2" s="75"/>
      <c r="J2" s="76" t="s">
        <v>49</v>
      </c>
      <c r="K2" s="202"/>
      <c r="L2" s="203"/>
      <c r="M2" s="203"/>
      <c r="N2" s="77"/>
    </row>
    <row r="3" spans="1:15" s="78" customFormat="1" ht="18" customHeight="1" thickBot="1" x14ac:dyDescent="0.3">
      <c r="A3" s="72" t="s">
        <v>1</v>
      </c>
      <c r="B3" s="73"/>
      <c r="C3" s="73"/>
      <c r="D3" s="204" t="s">
        <v>50</v>
      </c>
      <c r="E3" s="205"/>
      <c r="F3" s="205"/>
      <c r="G3" s="205"/>
      <c r="H3" s="79">
        <v>2</v>
      </c>
      <c r="I3" s="80"/>
      <c r="J3" s="76" t="s">
        <v>51</v>
      </c>
      <c r="K3" s="197">
        <f ca="1">NOW()</f>
        <v>41806.704532986114</v>
      </c>
      <c r="L3" s="197"/>
      <c r="M3" s="197"/>
      <c r="N3" s="77"/>
    </row>
    <row r="4" spans="1:15" ht="13.5" customHeight="1" x14ac:dyDescent="0.2">
      <c r="A4" s="160" t="s">
        <v>265</v>
      </c>
      <c r="E4" s="5"/>
      <c r="G4" s="3"/>
    </row>
    <row r="5" spans="1:15" s="51" customFormat="1" ht="18" customHeight="1" x14ac:dyDescent="0.2">
      <c r="A5" s="146" t="s">
        <v>33</v>
      </c>
      <c r="B5" s="107"/>
      <c r="C5" s="107"/>
      <c r="D5" s="119"/>
      <c r="E5" s="119"/>
      <c r="F5" s="120"/>
      <c r="G5" s="120"/>
      <c r="H5" s="121" t="s">
        <v>164</v>
      </c>
      <c r="I5" s="121"/>
      <c r="J5" s="121"/>
      <c r="K5" s="119"/>
      <c r="L5" s="119"/>
      <c r="M5" s="120"/>
      <c r="N5" s="49"/>
      <c r="O5" s="50"/>
    </row>
    <row r="6" spans="1:15" s="51" customFormat="1" ht="18" customHeight="1" x14ac:dyDescent="0.2">
      <c r="A6" s="145" t="s">
        <v>5</v>
      </c>
      <c r="B6" s="145" t="s">
        <v>34</v>
      </c>
      <c r="C6" s="121"/>
      <c r="D6" s="122">
        <f>SUM(D7:D8)</f>
        <v>6</v>
      </c>
      <c r="E6" s="123" t="s">
        <v>17</v>
      </c>
      <c r="F6" s="124" t="s">
        <v>52</v>
      </c>
      <c r="G6" s="120"/>
      <c r="H6" s="125" t="s">
        <v>39</v>
      </c>
      <c r="I6" s="125"/>
      <c r="J6" s="126"/>
      <c r="K6" s="124">
        <f>SUM(K7:K35)</f>
        <v>83</v>
      </c>
      <c r="L6" s="124" t="s">
        <v>17</v>
      </c>
      <c r="M6" s="124" t="s">
        <v>52</v>
      </c>
      <c r="N6" s="49"/>
      <c r="O6" s="50"/>
    </row>
    <row r="7" spans="1:15" s="51" customFormat="1" ht="18" customHeight="1" x14ac:dyDescent="0.2">
      <c r="A7" s="127" t="str">
        <f>IF(ISBLANK(H51)=TRUE,"",H51)</f>
        <v>ENGL 101</v>
      </c>
      <c r="B7" s="127" t="str">
        <f t="shared" ref="B7:F7" si="0">IF(ISBLANK(I51)=TRUE,"",I51)</f>
        <v>Composition I (SGR 1)</v>
      </c>
      <c r="C7" s="127" t="str">
        <f t="shared" si="0"/>
        <v>F,S Placement</v>
      </c>
      <c r="D7" s="159">
        <f t="shared" si="0"/>
        <v>3</v>
      </c>
      <c r="E7" s="159" t="str">
        <f t="shared" si="0"/>
        <v/>
      </c>
      <c r="F7" s="159" t="str">
        <f t="shared" si="0"/>
        <v/>
      </c>
      <c r="G7" s="120"/>
      <c r="H7" s="184" t="str">
        <f>IF(ISBLANK(H75)=TRUE,"",H75)</f>
        <v>ABS 475/L</v>
      </c>
      <c r="I7" s="184" t="str">
        <f t="shared" ref="I7:M7" si="1">IF(ISBLANK(I75)=TRUE,"",I75)</f>
        <v>Int Nat Res Mgt (AW)</v>
      </c>
      <c r="J7" s="184" t="str">
        <f t="shared" si="1"/>
        <v>S, Senior Standing</v>
      </c>
      <c r="K7" s="186">
        <f t="shared" si="1"/>
        <v>3</v>
      </c>
      <c r="L7" s="184" t="str">
        <f t="shared" si="1"/>
        <v/>
      </c>
      <c r="M7" s="183" t="str">
        <f t="shared" si="1"/>
        <v/>
      </c>
      <c r="N7" s="49"/>
      <c r="O7" s="50"/>
    </row>
    <row r="8" spans="1:15" s="51" customFormat="1" ht="18" customHeight="1" x14ac:dyDescent="0.2">
      <c r="A8" s="127" t="str">
        <f>IF(ISBLANK(A63)=TRUE,"",A63)</f>
        <v>ENGL 201</v>
      </c>
      <c r="B8" s="127" t="str">
        <f t="shared" ref="B8:F8" si="2">IF(ISBLANK(B63)=TRUE,"",B63)</f>
        <v>Composition II (SGR 1)</v>
      </c>
      <c r="C8" s="127" t="str">
        <f t="shared" si="2"/>
        <v>ENGL 101</v>
      </c>
      <c r="D8" s="159">
        <f t="shared" si="2"/>
        <v>3</v>
      </c>
      <c r="E8" s="159" t="str">
        <f t="shared" si="2"/>
        <v/>
      </c>
      <c r="F8" s="159" t="str">
        <f t="shared" si="2"/>
        <v/>
      </c>
      <c r="G8" s="120"/>
      <c r="H8" s="177" t="str">
        <f>IF(ISBLANK(H76)=TRUE,"",H76)</f>
        <v>or ENGL 379</v>
      </c>
      <c r="I8" s="177" t="str">
        <f t="shared" ref="I8:M8" si="3">IF(ISBLANK(I76)=TRUE,"",I76)</f>
        <v>Technical Communication (AW)</v>
      </c>
      <c r="J8" s="177" t="str">
        <f t="shared" si="3"/>
        <v>F,S Engl 201</v>
      </c>
      <c r="K8" s="178" t="str">
        <f t="shared" si="3"/>
        <v/>
      </c>
      <c r="L8" s="177" t="str">
        <f t="shared" si="3"/>
        <v/>
      </c>
      <c r="M8" s="182" t="str">
        <f t="shared" si="3"/>
        <v/>
      </c>
      <c r="N8" s="49"/>
      <c r="O8" s="50"/>
    </row>
    <row r="9" spans="1:15" s="51" customFormat="1" ht="18" customHeight="1" x14ac:dyDescent="0.2">
      <c r="A9" s="128"/>
      <c r="B9" s="128"/>
      <c r="C9" s="126"/>
      <c r="D9" s="120"/>
      <c r="E9" s="120"/>
      <c r="F9" s="120"/>
      <c r="G9" s="120"/>
      <c r="H9" s="176" t="str">
        <f>IF(ISBLANK(A68)=TRUE,"",A68)</f>
        <v>BIOL 371</v>
      </c>
      <c r="I9" s="181" t="str">
        <f t="shared" ref="I9:M9" si="4">IF(ISBLANK(B68)=TRUE,"",B68)</f>
        <v>Genetics</v>
      </c>
      <c r="J9" s="176" t="str">
        <f t="shared" si="4"/>
        <v>F,S Biol 151</v>
      </c>
      <c r="K9" s="185">
        <f t="shared" si="4"/>
        <v>3</v>
      </c>
      <c r="L9" s="176" t="str">
        <f t="shared" si="4"/>
        <v/>
      </c>
      <c r="M9" s="176" t="str">
        <f t="shared" si="4"/>
        <v/>
      </c>
      <c r="N9" s="49"/>
      <c r="O9" s="50"/>
    </row>
    <row r="10" spans="1:15" s="51" customFormat="1" ht="18" customHeight="1" x14ac:dyDescent="0.2">
      <c r="A10" s="145" t="s">
        <v>8</v>
      </c>
      <c r="B10" s="145" t="s">
        <v>35</v>
      </c>
      <c r="C10" s="129"/>
      <c r="D10" s="130">
        <f>D11</f>
        <v>3</v>
      </c>
      <c r="E10" s="131"/>
      <c r="F10" s="120"/>
      <c r="G10" s="120"/>
      <c r="H10" s="176" t="str">
        <f>IF(ISBLANK(A54)=TRUE,"",A54)</f>
        <v>CHEM 112/L</v>
      </c>
      <c r="I10" s="176" t="str">
        <f t="shared" ref="I10:M10" si="5">IF(ISBLANK(B54)=TRUE,"",B54)</f>
        <v>General Chemistry I and Lab</v>
      </c>
      <c r="J10" s="176" t="str">
        <f t="shared" si="5"/>
        <v>F,S Math 102</v>
      </c>
      <c r="K10" s="150">
        <f t="shared" si="5"/>
        <v>4</v>
      </c>
      <c r="L10" s="176" t="str">
        <f t="shared" si="5"/>
        <v/>
      </c>
      <c r="M10" s="176" t="str">
        <f t="shared" si="5"/>
        <v/>
      </c>
      <c r="N10" s="49"/>
      <c r="O10" s="50"/>
    </row>
    <row r="11" spans="1:15" s="51" customFormat="1" ht="18" customHeight="1" x14ac:dyDescent="0.2">
      <c r="A11" s="127" t="str">
        <f>IF(ISBLANK(A53)=TRUE,"",A53)</f>
        <v>SPCM 101</v>
      </c>
      <c r="B11" s="127" t="str">
        <f t="shared" ref="B11:F11" si="6">IF(ISBLANK(B53)=TRUE,"",B53)</f>
        <v>Fundamentals of Speech (SGR 2)</v>
      </c>
      <c r="C11" s="127" t="str">
        <f t="shared" si="6"/>
        <v>F,S none</v>
      </c>
      <c r="D11" s="159">
        <f t="shared" si="6"/>
        <v>3</v>
      </c>
      <c r="E11" s="159" t="str">
        <f t="shared" si="6"/>
        <v/>
      </c>
      <c r="F11" s="159" t="str">
        <f t="shared" si="6"/>
        <v/>
      </c>
      <c r="G11" s="132"/>
      <c r="H11" s="176" t="str">
        <f>IF(ISBLANK(H53)=TRUE,"",H53)</f>
        <v>CHEM 114/L</v>
      </c>
      <c r="I11" s="176" t="str">
        <f t="shared" ref="I11:M11" si="7">IF(ISBLANK(I53)=TRUE,"",I53)</f>
        <v>General Chemistry II and Lab</v>
      </c>
      <c r="J11" s="176" t="str">
        <f t="shared" si="7"/>
        <v>S Chem 112/L, Math 102</v>
      </c>
      <c r="K11" s="150">
        <f t="shared" si="7"/>
        <v>4</v>
      </c>
      <c r="L11" s="176" t="str">
        <f t="shared" si="7"/>
        <v/>
      </c>
      <c r="M11" s="176" t="str">
        <f t="shared" si="7"/>
        <v/>
      </c>
      <c r="N11" s="49"/>
      <c r="O11" s="50"/>
    </row>
    <row r="12" spans="1:15" s="51" customFormat="1" ht="18" customHeight="1" x14ac:dyDescent="0.2">
      <c r="A12" s="128"/>
      <c r="B12" s="128"/>
      <c r="C12" s="126"/>
      <c r="D12" s="120"/>
      <c r="E12" s="120"/>
      <c r="F12" s="120"/>
      <c r="G12" s="120"/>
      <c r="H12" s="176" t="str">
        <f>IF(ISBLANK(A64)=TRUE,"",A64)</f>
        <v>CHEM 326/L</v>
      </c>
      <c r="I12" s="176" t="str">
        <f t="shared" ref="I12:M12" si="8">IF(ISBLANK(B64)=TRUE,"",B64)</f>
        <v>Organic Chemistry I and Lab</v>
      </c>
      <c r="J12" s="176" t="str">
        <f t="shared" si="8"/>
        <v>F Chem 114</v>
      </c>
      <c r="K12" s="150">
        <f t="shared" si="8"/>
        <v>4</v>
      </c>
      <c r="L12" s="176" t="str">
        <f t="shared" si="8"/>
        <v/>
      </c>
      <c r="M12" s="176" t="str">
        <f t="shared" si="8"/>
        <v/>
      </c>
      <c r="N12" s="49"/>
      <c r="O12" s="50"/>
    </row>
    <row r="13" spans="1:15" s="51" customFormat="1" ht="18" customHeight="1" x14ac:dyDescent="0.2">
      <c r="A13" s="145" t="s">
        <v>9</v>
      </c>
      <c r="B13" s="145" t="s">
        <v>36</v>
      </c>
      <c r="C13" s="107"/>
      <c r="D13" s="130">
        <f>SUM(D14:D15)</f>
        <v>6</v>
      </c>
      <c r="E13" s="131"/>
      <c r="F13" s="120"/>
      <c r="G13" s="120"/>
      <c r="H13" s="184" t="str">
        <f>IF(ISBLANK(A61)=TRUE,"",A61)</f>
        <v>EES 275</v>
      </c>
      <c r="I13" s="184" t="str">
        <f t="shared" ref="I13:M13" si="9">IF(ISBLANK(B61)=TRUE,"",B61)</f>
        <v>Intro Env Science (Env Sci)</v>
      </c>
      <c r="J13" s="184" t="str">
        <f t="shared" si="9"/>
        <v>F Chem 112, Biol 101</v>
      </c>
      <c r="K13" s="186">
        <f t="shared" si="9"/>
        <v>3</v>
      </c>
      <c r="L13" s="184" t="str">
        <f t="shared" si="9"/>
        <v/>
      </c>
      <c r="M13" s="184" t="str">
        <f t="shared" si="9"/>
        <v/>
      </c>
      <c r="N13" s="49"/>
      <c r="O13" s="50"/>
    </row>
    <row r="14" spans="1:15" s="51" customFormat="1" ht="18" customHeight="1" x14ac:dyDescent="0.2">
      <c r="A14" s="127" t="str">
        <f>IF(ISBLANK(H54)=TRUE,"",H54)</f>
        <v>SGR #3</v>
      </c>
      <c r="B14" s="127" t="str">
        <f t="shared" ref="B14:F14" si="10">IF(ISBLANK(I54)=TRUE,"",I54)</f>
        <v>Social Sciences/Diversity (SGR 3)</v>
      </c>
      <c r="C14" s="161" t="str">
        <f t="shared" si="10"/>
        <v>F,S none/*choose Globalization Req</v>
      </c>
      <c r="D14" s="159">
        <f t="shared" si="10"/>
        <v>3</v>
      </c>
      <c r="E14" s="159" t="str">
        <f t="shared" si="10"/>
        <v/>
      </c>
      <c r="F14" s="159" t="str">
        <f t="shared" si="10"/>
        <v/>
      </c>
      <c r="G14" s="120"/>
      <c r="H14" s="177" t="str">
        <f>IF(ISBLANK(A62)=TRUE,"",A62)</f>
        <v>or NRM 464</v>
      </c>
      <c r="I14" s="177" t="str">
        <f t="shared" ref="I14:M14" si="11">IF(ISBLANK(B62)=TRUE,"",B62)</f>
        <v>Ecosystem Ecology (Ecology)</v>
      </c>
      <c r="J14" s="177" t="str">
        <f t="shared" si="11"/>
        <v>S (even) NRM 311</v>
      </c>
      <c r="K14" s="178" t="str">
        <f t="shared" si="11"/>
        <v/>
      </c>
      <c r="L14" s="177" t="str">
        <f t="shared" si="11"/>
        <v/>
      </c>
      <c r="M14" s="177" t="str">
        <f t="shared" si="11"/>
        <v/>
      </c>
      <c r="N14" s="49"/>
      <c r="O14" s="50"/>
    </row>
    <row r="15" spans="1:15" s="51" customFormat="1" ht="18" customHeight="1" x14ac:dyDescent="0.2">
      <c r="A15" s="127" t="str">
        <f>IF(ISBLANK(H62)=TRUE,"",H62)</f>
        <v>SGR #3</v>
      </c>
      <c r="B15" s="127" t="str">
        <f t="shared" ref="B15:F15" si="12">IF(ISBLANK(I62)=TRUE,"",I62)</f>
        <v>Social Sciences/Diversity (SGR 3)</v>
      </c>
      <c r="C15" s="127" t="str">
        <f t="shared" si="12"/>
        <v>F,S none</v>
      </c>
      <c r="D15" s="159">
        <f t="shared" si="12"/>
        <v>3</v>
      </c>
      <c r="E15" s="159" t="str">
        <f t="shared" si="12"/>
        <v/>
      </c>
      <c r="F15" s="159" t="str">
        <f t="shared" si="12"/>
        <v/>
      </c>
      <c r="G15" s="120"/>
      <c r="H15" s="176" t="str">
        <f>IF(ISBLANK(H77)=TRUE,"",H77)</f>
        <v>EES 425/L</v>
      </c>
      <c r="I15" s="176" t="str">
        <f t="shared" ref="I15:M15" si="13">IF(ISBLANK(I77)=TRUE,"",I77)</f>
        <v>Disturbance Ecology</v>
      </c>
      <c r="J15" s="176" t="str">
        <f t="shared" si="13"/>
        <v>S (odd) Biol 153, NRM 311</v>
      </c>
      <c r="K15" s="150">
        <f t="shared" si="13"/>
        <v>4</v>
      </c>
      <c r="L15" s="176" t="str">
        <f t="shared" si="13"/>
        <v/>
      </c>
      <c r="M15" s="176" t="str">
        <f t="shared" si="13"/>
        <v/>
      </c>
      <c r="N15" s="49"/>
      <c r="O15" s="50"/>
    </row>
    <row r="16" spans="1:15" s="51" customFormat="1" ht="18" customHeight="1" x14ac:dyDescent="0.2">
      <c r="A16" s="128"/>
      <c r="B16" s="128"/>
      <c r="C16" s="126"/>
      <c r="D16" s="120"/>
      <c r="E16" s="120"/>
      <c r="F16" s="120"/>
      <c r="G16" s="120"/>
      <c r="H16" s="176" t="str">
        <f>IF(ISBLANK(H70)=TRUE,"",H70)</f>
        <v>GEN ELEC</v>
      </c>
      <c r="I16" s="176" t="str">
        <f t="shared" ref="I16:M16" si="14">IF(ISBLANK(I70)=TRUE,"",I70)</f>
        <v>General Electives</v>
      </c>
      <c r="J16" s="176" t="str">
        <f t="shared" si="14"/>
        <v/>
      </c>
      <c r="K16" s="150">
        <f t="shared" si="14"/>
        <v>5</v>
      </c>
      <c r="L16" s="176" t="str">
        <f t="shared" si="14"/>
        <v/>
      </c>
      <c r="M16" s="176" t="str">
        <f t="shared" si="14"/>
        <v/>
      </c>
      <c r="N16" s="49"/>
      <c r="O16" s="50"/>
    </row>
    <row r="17" spans="1:21" s="51" customFormat="1" ht="18" customHeight="1" x14ac:dyDescent="0.2">
      <c r="A17" s="145" t="s">
        <v>10</v>
      </c>
      <c r="B17" s="145" t="s">
        <v>37</v>
      </c>
      <c r="C17" s="107"/>
      <c r="D17" s="130">
        <f>SUM(D18:D19)</f>
        <v>6</v>
      </c>
      <c r="E17" s="131"/>
      <c r="F17" s="120"/>
      <c r="G17" s="120"/>
      <c r="H17" s="184" t="str">
        <f>IF(ISBLANK(A71)=TRUE,"",A71)</f>
        <v>GEOG 472</v>
      </c>
      <c r="I17" s="184" t="str">
        <f t="shared" ref="I17:M17" si="15">IF(ISBLANK(B71)=TRUE,"",B71)</f>
        <v>Intro to GIS (Env Sci)</v>
      </c>
      <c r="J17" s="184" t="str">
        <f t="shared" si="15"/>
        <v>F,S none</v>
      </c>
      <c r="K17" s="186">
        <f t="shared" si="15"/>
        <v>3</v>
      </c>
      <c r="L17" s="184" t="str">
        <f t="shared" si="15"/>
        <v/>
      </c>
      <c r="M17" s="184" t="str">
        <f t="shared" si="15"/>
        <v/>
      </c>
      <c r="N17" s="49"/>
      <c r="O17" s="50"/>
    </row>
    <row r="18" spans="1:21" s="51" customFormat="1" ht="18" customHeight="1" x14ac:dyDescent="0.2">
      <c r="A18" s="127" t="str">
        <f>IF(ISBLANK(H55)=TRUE,"",H55)</f>
        <v>SGR #4</v>
      </c>
      <c r="B18" s="127" t="str">
        <f t="shared" ref="B18:F18" si="16">IF(ISBLANK(I55)=TRUE,"",I55)</f>
        <v>Humanities/Arts Diversity (SGR 4)</v>
      </c>
      <c r="C18" s="127" t="str">
        <f t="shared" si="16"/>
        <v>F,S none</v>
      </c>
      <c r="D18" s="159">
        <f t="shared" si="16"/>
        <v>3</v>
      </c>
      <c r="E18" s="159" t="str">
        <f t="shared" si="16"/>
        <v/>
      </c>
      <c r="F18" s="159" t="str">
        <f t="shared" si="16"/>
        <v/>
      </c>
      <c r="G18" s="120"/>
      <c r="H18" s="177" t="str">
        <f>IF(ISBLANK(A72)=TRUE,"",A72)</f>
        <v>or BOT 419/L</v>
      </c>
      <c r="I18" s="177" t="str">
        <f t="shared" ref="I18:M18" si="17">IF(ISBLANK(B72)=TRUE,"",B72)</f>
        <v>Plant Ecology (Ecology)</v>
      </c>
      <c r="J18" s="177" t="str">
        <f t="shared" si="17"/>
        <v>F Biol 153</v>
      </c>
      <c r="K18" s="178" t="str">
        <f t="shared" si="17"/>
        <v/>
      </c>
      <c r="L18" s="177" t="str">
        <f t="shared" si="17"/>
        <v/>
      </c>
      <c r="M18" s="177" t="str">
        <f t="shared" si="17"/>
        <v/>
      </c>
      <c r="N18" s="49"/>
      <c r="O18" s="50"/>
    </row>
    <row r="19" spans="1:21" s="51" customFormat="1" ht="18" customHeight="1" x14ac:dyDescent="0.2">
      <c r="A19" s="127" t="str">
        <f>IF(ISBLANK(H61)=TRUE,"",H61)</f>
        <v>SGR #4</v>
      </c>
      <c r="B19" s="127" t="str">
        <f t="shared" ref="B19:F19" si="18">IF(ISBLANK(I61)=TRUE,"",I61)</f>
        <v>Humanities/Arts Diversity (SGR 4)</v>
      </c>
      <c r="C19" s="127" t="str">
        <f t="shared" si="18"/>
        <v>F,S none</v>
      </c>
      <c r="D19" s="159">
        <f t="shared" si="18"/>
        <v>3</v>
      </c>
      <c r="E19" s="159" t="str">
        <f t="shared" si="18"/>
        <v/>
      </c>
      <c r="F19" s="159" t="str">
        <f t="shared" si="18"/>
        <v/>
      </c>
      <c r="G19" s="120"/>
      <c r="H19" s="177" t="str">
        <f>IF(ISBLANK(H68)=TRUE,"",H68)</f>
        <v>MAJ ELEC</v>
      </c>
      <c r="I19" s="177" t="str">
        <f t="shared" ref="I19:M19" si="19">IF(ISBLANK(I68)=TRUE,"",I68)</f>
        <v>Major Electives</v>
      </c>
      <c r="J19" s="177" t="str">
        <f t="shared" si="19"/>
        <v>see Emphasis electives</v>
      </c>
      <c r="K19" s="178">
        <f t="shared" si="19"/>
        <v>4</v>
      </c>
      <c r="L19" s="177" t="str">
        <f t="shared" si="19"/>
        <v/>
      </c>
      <c r="M19" s="177" t="str">
        <f t="shared" si="19"/>
        <v/>
      </c>
      <c r="N19" s="49"/>
      <c r="O19" s="50"/>
    </row>
    <row r="20" spans="1:21" s="51" customFormat="1" ht="18" customHeight="1" x14ac:dyDescent="0.2">
      <c r="A20" s="128"/>
      <c r="B20" s="128"/>
      <c r="C20" s="126"/>
      <c r="D20" s="120"/>
      <c r="E20" s="120"/>
      <c r="F20" s="120"/>
      <c r="G20" s="120"/>
      <c r="H20" s="177" t="str">
        <f>IF(ISBLANK(H69)=TRUE,"",H69)</f>
        <v>MAJ ELEC</v>
      </c>
      <c r="I20" s="177" t="str">
        <f t="shared" ref="I20:M20" si="20">IF(ISBLANK(I69)=TRUE,"",I69)</f>
        <v>Major Electives</v>
      </c>
      <c r="J20" s="177" t="str">
        <f t="shared" si="20"/>
        <v>see Emphasis electives</v>
      </c>
      <c r="K20" s="178">
        <f t="shared" si="20"/>
        <v>3</v>
      </c>
      <c r="L20" s="177" t="str">
        <f t="shared" si="20"/>
        <v/>
      </c>
      <c r="M20" s="177" t="str">
        <f t="shared" si="20"/>
        <v/>
      </c>
      <c r="N20" s="49"/>
      <c r="O20" s="50"/>
    </row>
    <row r="21" spans="1:21" s="51" customFormat="1" ht="18" customHeight="1" x14ac:dyDescent="0.2">
      <c r="A21" s="145" t="s">
        <v>11</v>
      </c>
      <c r="B21" s="145" t="s">
        <v>38</v>
      </c>
      <c r="C21" s="129"/>
      <c r="D21" s="130">
        <f>D22</f>
        <v>3</v>
      </c>
      <c r="E21" s="131"/>
      <c r="F21" s="120"/>
      <c r="G21" s="120"/>
      <c r="H21" s="177" t="str">
        <f>IF(ISBLANK(A75)=TRUE,"",A75)</f>
        <v>MAJ ELEC</v>
      </c>
      <c r="I21" s="177" t="str">
        <f t="shared" ref="I21:M24" si="21">IF(ISBLANK(B75)=TRUE,"",B75)</f>
        <v>Major Elective</v>
      </c>
      <c r="J21" s="177" t="str">
        <f t="shared" si="21"/>
        <v>see Emphasis electives</v>
      </c>
      <c r="K21" s="178">
        <f t="shared" si="21"/>
        <v>3</v>
      </c>
      <c r="L21" s="177" t="str">
        <f t="shared" si="21"/>
        <v/>
      </c>
      <c r="M21" s="177" t="str">
        <f t="shared" si="21"/>
        <v/>
      </c>
      <c r="N21" s="49"/>
      <c r="O21" s="50"/>
    </row>
    <row r="22" spans="1:21" s="51" customFormat="1" ht="18" customHeight="1" x14ac:dyDescent="0.2">
      <c r="A22" s="127" t="str">
        <f>IF(ISBLANK(A55)=TRUE,"",A55)</f>
        <v>SGR #5</v>
      </c>
      <c r="B22" s="127" t="str">
        <f>IF(ISBLANK(B55)=TRUE,"",B55)</f>
        <v>Math 102 (SGR 5)</v>
      </c>
      <c r="C22" s="193" t="str">
        <f>IF(ISBLANK(C55)=TRUE,"",C55)</f>
        <v>F,S Placement/Math 102 or higher (Take Math 102 &amp; 120, or 115, or 121-121L, or 123)</v>
      </c>
      <c r="D22" s="159">
        <f t="shared" ref="D22:F22" si="22">IF(ISBLANK(D55)=TRUE,"",D55)</f>
        <v>3</v>
      </c>
      <c r="E22" s="159" t="str">
        <f t="shared" si="22"/>
        <v/>
      </c>
      <c r="F22" s="159" t="str">
        <f t="shared" si="22"/>
        <v/>
      </c>
      <c r="G22" s="120"/>
      <c r="H22" s="177" t="str">
        <f t="shared" ref="H22:H24" si="23">IF(ISBLANK(A76)=TRUE,"",A76)</f>
        <v>MAJ ELEC</v>
      </c>
      <c r="I22" s="177" t="str">
        <f t="shared" si="21"/>
        <v>Major Elective</v>
      </c>
      <c r="J22" s="177" t="str">
        <f t="shared" si="21"/>
        <v>see Emphasis electives</v>
      </c>
      <c r="K22" s="178">
        <f t="shared" si="21"/>
        <v>3</v>
      </c>
      <c r="L22" s="177" t="str">
        <f t="shared" si="21"/>
        <v/>
      </c>
      <c r="M22" s="177" t="str">
        <f t="shared" si="21"/>
        <v/>
      </c>
      <c r="N22" s="49"/>
      <c r="O22" s="50"/>
    </row>
    <row r="23" spans="1:21" s="51" customFormat="1" ht="18" customHeight="1" x14ac:dyDescent="0.2">
      <c r="A23" s="128"/>
      <c r="B23" s="128"/>
      <c r="C23" s="126"/>
      <c r="D23" s="120"/>
      <c r="E23" s="120"/>
      <c r="F23" s="120"/>
      <c r="G23" s="120"/>
      <c r="H23" s="177" t="str">
        <f t="shared" si="23"/>
        <v>MAJ ELEC</v>
      </c>
      <c r="I23" s="177" t="str">
        <f t="shared" si="21"/>
        <v>Major Elective</v>
      </c>
      <c r="J23" s="177" t="str">
        <f t="shared" si="21"/>
        <v>see Emphasis electives</v>
      </c>
      <c r="K23" s="178">
        <f t="shared" si="21"/>
        <v>3</v>
      </c>
      <c r="L23" s="177" t="str">
        <f t="shared" si="21"/>
        <v/>
      </c>
      <c r="M23" s="177" t="str">
        <f t="shared" si="21"/>
        <v/>
      </c>
      <c r="N23" s="49"/>
      <c r="O23" s="50"/>
    </row>
    <row r="24" spans="1:21" s="51" customFormat="1" ht="18" customHeight="1" x14ac:dyDescent="0.2">
      <c r="A24" s="145" t="s">
        <v>12</v>
      </c>
      <c r="B24" s="145" t="s">
        <v>40</v>
      </c>
      <c r="C24" s="129"/>
      <c r="D24" s="130">
        <f>SUM(D25:D27)</f>
        <v>8</v>
      </c>
      <c r="E24" s="131"/>
      <c r="F24" s="120"/>
      <c r="G24" s="120"/>
      <c r="H24" s="177" t="str">
        <f t="shared" si="23"/>
        <v>MAJ ELEC</v>
      </c>
      <c r="I24" s="177" t="str">
        <f t="shared" si="21"/>
        <v>Major Elective</v>
      </c>
      <c r="J24" s="177" t="str">
        <f t="shared" si="21"/>
        <v>see Emphasis electives</v>
      </c>
      <c r="K24" s="178">
        <f t="shared" si="21"/>
        <v>3</v>
      </c>
      <c r="L24" s="177" t="str">
        <f t="shared" si="21"/>
        <v/>
      </c>
      <c r="M24" s="177" t="str">
        <f t="shared" si="21"/>
        <v/>
      </c>
      <c r="N24" s="49"/>
      <c r="O24" s="50"/>
    </row>
    <row r="25" spans="1:21" s="51" customFormat="1" ht="18" customHeight="1" x14ac:dyDescent="0.2">
      <c r="A25" s="127" t="str">
        <f>IF(ISBLANK(A52)=TRUE,"",A52)</f>
        <v>BIOL 151/L</v>
      </c>
      <c r="B25" s="127" t="str">
        <f t="shared" ref="B25:F25" si="24">IF(ISBLANK(B52)=TRUE,"",B52)</f>
        <v>General Biology I and Lab (SGR 6)</v>
      </c>
      <c r="C25" s="127" t="str">
        <f t="shared" si="24"/>
        <v>F, none</v>
      </c>
      <c r="D25" s="159">
        <f t="shared" si="24"/>
        <v>4</v>
      </c>
      <c r="E25" s="159" t="str">
        <f t="shared" si="24"/>
        <v/>
      </c>
      <c r="F25" s="159" t="str">
        <f t="shared" si="24"/>
        <v/>
      </c>
      <c r="G25" s="120"/>
      <c r="H25" s="177" t="str">
        <f>IF(ISBLANK(H78)=TRUE,"",H78)</f>
        <v>MAJ ELEC</v>
      </c>
      <c r="I25" s="177" t="str">
        <f t="shared" ref="I25:M25" si="25">IF(ISBLANK(I78)=TRUE,"",I78)</f>
        <v>Major Electives</v>
      </c>
      <c r="J25" s="177" t="str">
        <f t="shared" si="25"/>
        <v>see Emphasis electives</v>
      </c>
      <c r="K25" s="178">
        <f t="shared" si="25"/>
        <v>3</v>
      </c>
      <c r="L25" s="177" t="str">
        <f t="shared" si="25"/>
        <v/>
      </c>
      <c r="M25" s="177" t="str">
        <f t="shared" si="25"/>
        <v/>
      </c>
      <c r="O25" s="50"/>
    </row>
    <row r="26" spans="1:21" s="51" customFormat="1" ht="18" customHeight="1" x14ac:dyDescent="0.2">
      <c r="A26" s="127" t="str">
        <f>IF(ISBLANK(H52)=TRUE,"",H52)</f>
        <v>BIOL 153/L</v>
      </c>
      <c r="B26" s="127" t="str">
        <f t="shared" ref="B26:F26" si="26">IF(ISBLANK(I52)=TRUE,"",I52)</f>
        <v>General Biology II and Lab (SGR 6)</v>
      </c>
      <c r="C26" s="127" t="str">
        <f t="shared" si="26"/>
        <v>S Biol 151/L</v>
      </c>
      <c r="D26" s="159">
        <f t="shared" si="26"/>
        <v>4</v>
      </c>
      <c r="E26" s="159" t="str">
        <f t="shared" si="26"/>
        <v/>
      </c>
      <c r="F26" s="159" t="str">
        <f t="shared" si="26"/>
        <v/>
      </c>
      <c r="G26" s="120"/>
      <c r="H26" s="177" t="str">
        <f>IF(ISBLANK(H79)=TRUE,"",H79)</f>
        <v>MAJ ELEC</v>
      </c>
      <c r="I26" s="177" t="str">
        <f t="shared" ref="I26:M26" si="27">IF(ISBLANK(I79)=TRUE,"",I79)</f>
        <v>Major Electives</v>
      </c>
      <c r="J26" s="177" t="str">
        <f t="shared" si="27"/>
        <v>see Emphasis electives</v>
      </c>
      <c r="K26" s="178">
        <f t="shared" si="27"/>
        <v>3</v>
      </c>
      <c r="L26" s="177" t="str">
        <f t="shared" si="27"/>
        <v/>
      </c>
      <c r="M26" s="177" t="str">
        <f t="shared" si="27"/>
        <v/>
      </c>
      <c r="N26" s="49"/>
      <c r="O26" s="50"/>
    </row>
    <row r="27" spans="1:21" s="51" customFormat="1" ht="18" customHeight="1" x14ac:dyDescent="0.2">
      <c r="A27" s="133"/>
      <c r="B27" s="133"/>
      <c r="C27" s="134"/>
      <c r="D27" s="135"/>
      <c r="E27" s="135"/>
      <c r="F27" s="135"/>
      <c r="G27" s="120"/>
      <c r="H27" s="176" t="str">
        <f>IF(ISBLANK(A59)=TRUE,"",A59)</f>
        <v>MATH 120</v>
      </c>
      <c r="I27" s="176" t="str">
        <f t="shared" ref="I27:M27" si="28">IF(ISBLANK(B59)=TRUE,"",B59)</f>
        <v>Trigonometry (SGR 5)</v>
      </c>
      <c r="J27" s="176" t="str">
        <f t="shared" si="28"/>
        <v>F,S Math 102 or placement</v>
      </c>
      <c r="K27" s="150">
        <f t="shared" si="28"/>
        <v>3</v>
      </c>
      <c r="L27" s="176" t="str">
        <f t="shared" si="28"/>
        <v/>
      </c>
      <c r="M27" s="176" t="str">
        <f t="shared" si="28"/>
        <v/>
      </c>
      <c r="N27" s="49"/>
      <c r="O27" s="50"/>
      <c r="S27" s="53"/>
      <c r="T27" s="53"/>
      <c r="U27" s="52"/>
    </row>
    <row r="28" spans="1:21" s="51" customFormat="1" ht="18" customHeight="1" x14ac:dyDescent="0.2">
      <c r="A28" s="146" t="s">
        <v>41</v>
      </c>
      <c r="B28" s="107"/>
      <c r="C28" s="125"/>
      <c r="D28" s="119"/>
      <c r="E28" s="119"/>
      <c r="F28" s="120"/>
      <c r="G28" s="120"/>
      <c r="H28" s="176" t="str">
        <f>IF(ISBLANK(H60)=TRUE,"",H60)</f>
        <v>MICR 231/L</v>
      </c>
      <c r="I28" s="176" t="str">
        <f t="shared" ref="I28:M28" si="29">IF(ISBLANK(I60)=TRUE,"",I60)</f>
        <v>General Microbiology</v>
      </c>
      <c r="J28" s="176" t="str">
        <f t="shared" si="29"/>
        <v>F,S Chem 112</v>
      </c>
      <c r="K28" s="150">
        <f t="shared" si="29"/>
        <v>4</v>
      </c>
      <c r="L28" s="176" t="str">
        <f t="shared" si="29"/>
        <v/>
      </c>
      <c r="M28" s="176" t="str">
        <f t="shared" si="29"/>
        <v/>
      </c>
      <c r="N28" s="49"/>
      <c r="O28" s="50"/>
    </row>
    <row r="29" spans="1:21" s="51" customFormat="1" ht="18" customHeight="1" x14ac:dyDescent="0.2">
      <c r="A29" s="128"/>
      <c r="B29" s="128"/>
      <c r="C29" s="129"/>
      <c r="D29" s="124"/>
      <c r="E29" s="124"/>
      <c r="F29" s="124"/>
      <c r="G29" s="120"/>
      <c r="H29" s="176" t="str">
        <f>IF(ISBLANK(A69)=TRUE,"",A69)</f>
        <v>NRM 311</v>
      </c>
      <c r="I29" s="176" t="str">
        <f t="shared" ref="I29:M29" si="30">IF(ISBLANK(B69)=TRUE,"",B69)</f>
        <v>Prin Ecology</v>
      </c>
      <c r="J29" s="176" t="str">
        <f t="shared" si="30"/>
        <v>F none; Biol 151 recommended</v>
      </c>
      <c r="K29" s="150">
        <f t="shared" si="30"/>
        <v>3</v>
      </c>
      <c r="L29" s="176" t="str">
        <f t="shared" si="30"/>
        <v/>
      </c>
      <c r="M29" s="176" t="str">
        <f t="shared" si="30"/>
        <v/>
      </c>
      <c r="N29" s="49"/>
      <c r="O29" s="50"/>
    </row>
    <row r="30" spans="1:21" s="51" customFormat="1" ht="18" customHeight="1" x14ac:dyDescent="0.2">
      <c r="A30" s="145" t="s">
        <v>6</v>
      </c>
      <c r="B30" s="145" t="s">
        <v>13</v>
      </c>
      <c r="C30" s="136"/>
      <c r="D30" s="137">
        <f>D31</f>
        <v>2</v>
      </c>
      <c r="E30" s="138"/>
      <c r="F30" s="139"/>
      <c r="G30" s="120"/>
      <c r="H30" s="176" t="str">
        <f>IF(ISBLANK(A70)=TRUE,"",A70)</f>
        <v>NRM 311L</v>
      </c>
      <c r="I30" s="176" t="str">
        <f t="shared" ref="I30:M30" si="31">IF(ISBLANK(B70)=TRUE,"",B70)</f>
        <v>Prin Ecology Lab</v>
      </c>
      <c r="J30" s="176" t="str">
        <f t="shared" si="31"/>
        <v>F none; Biol 151 recommended</v>
      </c>
      <c r="K30" s="150">
        <f t="shared" si="31"/>
        <v>1</v>
      </c>
      <c r="L30" s="176" t="str">
        <f t="shared" si="31"/>
        <v/>
      </c>
      <c r="M30" s="176" t="str">
        <f t="shared" si="31"/>
        <v/>
      </c>
      <c r="N30" s="49"/>
      <c r="O30" s="50"/>
    </row>
    <row r="31" spans="1:21" s="51" customFormat="1" ht="18" customHeight="1" x14ac:dyDescent="0.2">
      <c r="A31" s="148" t="str">
        <f t="shared" ref="A31:F31" si="32">IF(ISBLANK(A51)=TRUE,"",A51)</f>
        <v>NRM 109/L</v>
      </c>
      <c r="B31" s="148" t="str">
        <f t="shared" si="32"/>
        <v>First Year Seminar (IGR 1)</v>
      </c>
      <c r="C31" s="148" t="str">
        <f t="shared" si="32"/>
        <v>F, none</v>
      </c>
      <c r="D31" s="155">
        <f t="shared" si="32"/>
        <v>2</v>
      </c>
      <c r="E31" s="155" t="str">
        <f t="shared" si="32"/>
        <v/>
      </c>
      <c r="F31" s="155" t="str">
        <f t="shared" si="32"/>
        <v/>
      </c>
      <c r="G31" s="120"/>
      <c r="H31" s="176" t="str">
        <f>IF(ISBLANK(A67)=TRUE,"",A67)</f>
        <v>PHYS 111/L</v>
      </c>
      <c r="I31" s="176" t="str">
        <f t="shared" ref="I31:M31" si="33">IF(ISBLANK(B67)=TRUE,"",B67)</f>
        <v>Intro Physics I and Lab</v>
      </c>
      <c r="J31" s="176" t="str">
        <f t="shared" si="33"/>
        <v>F,S Math 102</v>
      </c>
      <c r="K31" s="150">
        <f t="shared" si="33"/>
        <v>4</v>
      </c>
      <c r="L31" s="176" t="str">
        <f t="shared" si="33"/>
        <v/>
      </c>
      <c r="M31" s="176" t="str">
        <f t="shared" si="33"/>
        <v/>
      </c>
      <c r="N31" s="49"/>
      <c r="O31" s="50"/>
    </row>
    <row r="32" spans="1:21" s="51" customFormat="1" ht="18" customHeight="1" x14ac:dyDescent="0.2">
      <c r="A32" s="140"/>
      <c r="B32" s="140"/>
      <c r="C32" s="141"/>
      <c r="D32" s="139"/>
      <c r="E32" s="139"/>
      <c r="F32" s="139"/>
      <c r="G32" s="120"/>
      <c r="H32" s="176" t="str">
        <f>IF(ISBLANK(H67)=TRUE,"",H67)</f>
        <v>PHYS 113/L</v>
      </c>
      <c r="I32" s="176" t="str">
        <f t="shared" ref="I32:M32" si="34">IF(ISBLANK(I67)=TRUE,"",I67)</f>
        <v>Intro Physics II and Lab</v>
      </c>
      <c r="J32" s="176" t="str">
        <f t="shared" si="34"/>
        <v>F,S Phys 111</v>
      </c>
      <c r="K32" s="150">
        <f t="shared" si="34"/>
        <v>4</v>
      </c>
      <c r="L32" s="176" t="str">
        <f t="shared" si="34"/>
        <v/>
      </c>
      <c r="M32" s="176" t="str">
        <f t="shared" si="34"/>
        <v/>
      </c>
      <c r="N32" s="49"/>
      <c r="O32" s="50"/>
    </row>
    <row r="33" spans="1:15" s="51" customFormat="1" ht="18" customHeight="1" x14ac:dyDescent="0.2">
      <c r="A33" s="145" t="s">
        <v>7</v>
      </c>
      <c r="B33" s="145" t="s">
        <v>14</v>
      </c>
      <c r="C33" s="142"/>
      <c r="D33" s="137">
        <f>D34</f>
        <v>3</v>
      </c>
      <c r="E33" s="138"/>
      <c r="F33" s="139"/>
      <c r="G33" s="120"/>
      <c r="H33" s="184" t="str">
        <f>IF(ISBLANK(H63)=TRUE,"",H63)</f>
        <v>PS 243</v>
      </c>
      <c r="I33" s="184" t="str">
        <f t="shared" ref="I33:M33" si="35">IF(ISBLANK(I63)=TRUE,"",I63)</f>
        <v>Geology (Env Sci empahsis)</v>
      </c>
      <c r="J33" s="184" t="str">
        <f t="shared" si="35"/>
        <v>S Chem 112</v>
      </c>
      <c r="K33" s="186">
        <f t="shared" si="35"/>
        <v>3</v>
      </c>
      <c r="L33" s="184" t="str">
        <f t="shared" si="35"/>
        <v/>
      </c>
      <c r="M33" s="184" t="str">
        <f t="shared" si="35"/>
        <v/>
      </c>
      <c r="N33" s="49"/>
      <c r="O33" s="50"/>
    </row>
    <row r="34" spans="1:15" s="51" customFormat="1" ht="18" customHeight="1" x14ac:dyDescent="0.2">
      <c r="A34" s="148" t="str">
        <f t="shared" ref="A34:F34" si="36">IF(ISBLANK(A60)=TRUE,"",A60)</f>
        <v>PS 213/L</v>
      </c>
      <c r="B34" s="148" t="str">
        <f t="shared" si="36"/>
        <v>Soils and Lab (IGR 2)</v>
      </c>
      <c r="C34" s="148" t="str">
        <f t="shared" si="36"/>
        <v>F Chem 112/L</v>
      </c>
      <c r="D34" s="155">
        <f t="shared" si="36"/>
        <v>3</v>
      </c>
      <c r="E34" s="155" t="str">
        <f t="shared" si="36"/>
        <v/>
      </c>
      <c r="F34" s="155" t="str">
        <f t="shared" si="36"/>
        <v/>
      </c>
      <c r="G34" s="120"/>
      <c r="H34" s="177" t="str">
        <f>IF(ISBLANK(H64)=TRUE,"",H64)</f>
        <v>or BIOL 373</v>
      </c>
      <c r="I34" s="177" t="str">
        <f t="shared" ref="I34:M34" si="37">IF(ISBLANK(I64)=TRUE,"",I64)</f>
        <v>Evolution (Ecology emphasis)</v>
      </c>
      <c r="J34" s="177" t="str">
        <f t="shared" si="37"/>
        <v>F Biol 151</v>
      </c>
      <c r="K34" s="178" t="str">
        <f t="shared" si="37"/>
        <v/>
      </c>
      <c r="L34" s="177" t="str">
        <f t="shared" si="37"/>
        <v/>
      </c>
      <c r="M34" s="177" t="str">
        <f t="shared" si="37"/>
        <v/>
      </c>
      <c r="N34" s="49"/>
      <c r="O34" s="50"/>
    </row>
    <row r="35" spans="1:15" s="51" customFormat="1" ht="18" customHeight="1" x14ac:dyDescent="0.2">
      <c r="A35" s="140"/>
      <c r="B35" s="140"/>
      <c r="C35" s="141"/>
      <c r="D35" s="139"/>
      <c r="E35" s="139"/>
      <c r="F35" s="139"/>
      <c r="G35" s="120"/>
      <c r="H35" s="176" t="str">
        <f>IF(ISBLANK(H59)=TRUE,"",H59)</f>
        <v>STAT 281</v>
      </c>
      <c r="I35" s="176" t="str">
        <f t="shared" ref="I35:M35" si="38">IF(ISBLANK(I59)=TRUE,"",I59)</f>
        <v>Statistical Methods</v>
      </c>
      <c r="J35" s="176" t="str">
        <f t="shared" si="38"/>
        <v>F,S Math 102</v>
      </c>
      <c r="K35" s="150">
        <f t="shared" si="38"/>
        <v>3</v>
      </c>
      <c r="L35" s="176" t="str">
        <f t="shared" si="38"/>
        <v/>
      </c>
      <c r="M35" s="176" t="str">
        <f t="shared" si="38"/>
        <v/>
      </c>
      <c r="N35" s="49"/>
      <c r="O35" s="50"/>
    </row>
    <row r="36" spans="1:15" s="51" customFormat="1" ht="18" customHeight="1" x14ac:dyDescent="0.2">
      <c r="A36" s="146" t="s">
        <v>15</v>
      </c>
      <c r="B36" s="145"/>
      <c r="C36" s="142"/>
      <c r="D36" s="137"/>
      <c r="E36" s="138"/>
      <c r="F36" s="139"/>
      <c r="G36" s="120"/>
      <c r="H36" s="179"/>
      <c r="I36" s="179"/>
      <c r="J36" s="179"/>
      <c r="K36" s="180"/>
      <c r="L36" s="180"/>
      <c r="M36" s="180" t="str">
        <f t="shared" ref="M36" si="39">IF(ISBLANK(M79)=TRUE,"",M79)</f>
        <v/>
      </c>
      <c r="N36" s="49"/>
      <c r="O36" s="50"/>
    </row>
    <row r="37" spans="1:15" s="51" customFormat="1" ht="18" customHeight="1" x14ac:dyDescent="0.2">
      <c r="A37" s="147" t="str">
        <f>IF(ISBLANK(H54)=TRUE,"",H54)</f>
        <v>SGR #3</v>
      </c>
      <c r="B37" s="147" t="str">
        <f>IF(ISBLANK(I54)=TRUE,"",I54)</f>
        <v>Social Sciences/Diversity (SGR 3)</v>
      </c>
      <c r="C37" s="147" t="str">
        <f>IF(ISBLANK(J54)=TRUE,"",J54)</f>
        <v>F,S none/*choose Globalization Req</v>
      </c>
      <c r="D37" s="156"/>
      <c r="E37" s="156" t="str">
        <f>IF(ISBLANK(L54)=TRUE,"",L54)</f>
        <v/>
      </c>
      <c r="F37" s="156" t="str">
        <f>IF(ISBLANK(M54)=TRUE,"",M54)</f>
        <v/>
      </c>
      <c r="G37" s="120"/>
      <c r="H37" s="140"/>
      <c r="I37" s="140"/>
      <c r="J37" s="141"/>
      <c r="K37" s="139"/>
      <c r="L37" s="139"/>
      <c r="M37" s="139"/>
      <c r="N37" s="49"/>
      <c r="O37" s="50"/>
    </row>
    <row r="38" spans="1:15" s="51" customFormat="1" ht="18" customHeight="1" x14ac:dyDescent="0.2">
      <c r="A38" s="140"/>
      <c r="B38" s="140"/>
      <c r="C38" s="141"/>
      <c r="D38" s="139"/>
      <c r="E38" s="139"/>
      <c r="F38" s="139"/>
      <c r="G38" s="120"/>
      <c r="H38" s="128"/>
      <c r="I38" s="128"/>
      <c r="J38" s="126"/>
      <c r="K38" s="120"/>
      <c r="L38" s="120"/>
      <c r="M38" s="120"/>
      <c r="N38" s="49"/>
      <c r="O38" s="50"/>
    </row>
    <row r="39" spans="1:15" ht="18" customHeight="1" x14ac:dyDescent="0.2">
      <c r="A39" s="146" t="s">
        <v>16</v>
      </c>
      <c r="B39" s="146"/>
      <c r="C39" s="142"/>
      <c r="D39" s="137"/>
      <c r="E39" s="138"/>
      <c r="F39" s="139"/>
      <c r="G39" s="143"/>
      <c r="H39" s="128"/>
      <c r="I39" s="128"/>
      <c r="J39" s="126"/>
      <c r="K39" s="120"/>
      <c r="L39" s="120"/>
      <c r="M39" s="120" t="str">
        <f t="shared" ref="M39" si="40">IF(ISBLANK(M70)=TRUE,"",M70)</f>
        <v/>
      </c>
    </row>
    <row r="40" spans="1:15" ht="18" customHeight="1" x14ac:dyDescent="0.2">
      <c r="A40" s="187" t="str">
        <f t="shared" ref="A40:C41" si="41">IF(ISBLANK(H75)=TRUE,"",H75)</f>
        <v>ABS 475/L</v>
      </c>
      <c r="B40" s="187" t="str">
        <f t="shared" si="41"/>
        <v>Int Nat Res Mgt (AW)</v>
      </c>
      <c r="C40" s="187" t="str">
        <f t="shared" si="41"/>
        <v>S, Senior Standing</v>
      </c>
      <c r="D40" s="190"/>
      <c r="E40" s="190" t="str">
        <f>IF(ISBLANK(L75)=TRUE,"",L75)</f>
        <v/>
      </c>
      <c r="F40" s="190" t="str">
        <f>IF(ISBLANK(M75)=TRUE,"",M75)</f>
        <v/>
      </c>
      <c r="G40" s="143"/>
      <c r="H40" s="128"/>
      <c r="I40" s="128"/>
      <c r="J40" s="126"/>
      <c r="K40" s="120"/>
      <c r="L40" s="120"/>
      <c r="M40" s="120"/>
    </row>
    <row r="41" spans="1:15" ht="18" customHeight="1" x14ac:dyDescent="0.2">
      <c r="A41" s="188" t="str">
        <f t="shared" si="41"/>
        <v>or ENGL 379</v>
      </c>
      <c r="B41" s="189" t="str">
        <f t="shared" si="41"/>
        <v>Technical Communication (AW)</v>
      </c>
      <c r="C41" s="188" t="str">
        <f t="shared" si="41"/>
        <v>F,S Engl 201</v>
      </c>
      <c r="D41" s="191"/>
      <c r="E41" s="191" t="str">
        <f>IF(ISBLANK(L76)=TRUE,"",L76)</f>
        <v/>
      </c>
      <c r="F41" s="191" t="str">
        <f>IF(ISBLANK(M76)=TRUE,"",M76)</f>
        <v/>
      </c>
      <c r="G41" s="143"/>
      <c r="H41" s="128"/>
      <c r="I41" s="128"/>
      <c r="J41" s="126"/>
      <c r="K41" s="120"/>
      <c r="L41" s="120"/>
      <c r="M41" s="120"/>
    </row>
    <row r="42" spans="1:15" ht="18" customHeight="1" x14ac:dyDescent="0.2">
      <c r="G42" s="143"/>
      <c r="H42" s="128"/>
      <c r="I42" s="128"/>
      <c r="J42" s="126"/>
      <c r="K42" s="120"/>
      <c r="L42" s="120"/>
      <c r="M42" s="120"/>
    </row>
    <row r="43" spans="1:15" ht="18" customHeight="1" x14ac:dyDescent="0.2">
      <c r="G43" s="143"/>
      <c r="H43" s="144"/>
      <c r="I43" s="144"/>
      <c r="J43" s="143" t="s">
        <v>46</v>
      </c>
      <c r="K43" s="143">
        <f>D6+D10+D13+D17+D21+D24+D30+D33+K6</f>
        <v>120</v>
      </c>
      <c r="L43" s="143"/>
      <c r="M43" s="143"/>
    </row>
    <row r="44" spans="1:15" ht="18" customHeight="1" x14ac:dyDescent="0.2">
      <c r="G44" s="143"/>
    </row>
    <row r="45" spans="1:15" ht="18" customHeight="1" x14ac:dyDescent="0.25">
      <c r="A45" s="198" t="s">
        <v>3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3"/>
      <c r="O45" s="3"/>
    </row>
    <row r="46" spans="1:15" ht="18" customHeight="1" x14ac:dyDescent="0.25">
      <c r="A46" s="195" t="str">
        <f>A1</f>
        <v>Bachelor of Science in Ecology and Environmental Science (Fall 2014)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3"/>
      <c r="O46" s="3"/>
    </row>
    <row r="47" spans="1:15" ht="15.75" customHeight="1" x14ac:dyDescent="0.25">
      <c r="A47" s="151" t="s">
        <v>0</v>
      </c>
      <c r="B47" s="152"/>
      <c r="C47" s="195" t="s">
        <v>256</v>
      </c>
      <c r="D47" s="195"/>
      <c r="E47" s="195"/>
      <c r="F47" s="195"/>
      <c r="G47" s="195"/>
      <c r="H47" s="195"/>
      <c r="I47" s="195"/>
      <c r="J47" s="149"/>
      <c r="K47" s="149"/>
      <c r="L47" s="149"/>
      <c r="M47" s="149"/>
      <c r="N47" s="3"/>
      <c r="O47" s="3"/>
    </row>
    <row r="48" spans="1:15" ht="15.75" customHeight="1" x14ac:dyDescent="0.25">
      <c r="A48" s="153" t="s">
        <v>48</v>
      </c>
      <c r="B48" s="154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3"/>
      <c r="O48" s="3"/>
    </row>
    <row r="49" spans="1:15" ht="6" customHeight="1" x14ac:dyDescent="0.2">
      <c r="B49" s="1"/>
      <c r="C49" s="1"/>
      <c r="G49" s="3"/>
      <c r="I49" s="1"/>
      <c r="J49" s="1"/>
      <c r="N49" s="3"/>
      <c r="O49" s="3"/>
    </row>
    <row r="50" spans="1:15" ht="18" customHeight="1" x14ac:dyDescent="0.2">
      <c r="A50" s="6" t="s">
        <v>257</v>
      </c>
      <c r="B50" s="7"/>
      <c r="C50" s="112" t="s">
        <v>233</v>
      </c>
      <c r="D50" s="112" t="s">
        <v>18</v>
      </c>
      <c r="E50" s="112" t="s">
        <v>17</v>
      </c>
      <c r="F50" s="112" t="s">
        <v>52</v>
      </c>
      <c r="G50" s="8"/>
      <c r="H50" s="6" t="s">
        <v>258</v>
      </c>
      <c r="I50" s="6"/>
      <c r="J50" s="112" t="s">
        <v>233</v>
      </c>
      <c r="K50" s="112" t="s">
        <v>18</v>
      </c>
      <c r="L50" s="112" t="s">
        <v>17</v>
      </c>
      <c r="M50" s="112" t="s">
        <v>52</v>
      </c>
      <c r="N50" s="8"/>
    </row>
    <row r="51" spans="1:15" ht="18" customHeight="1" x14ac:dyDescent="0.2">
      <c r="A51" s="107" t="s">
        <v>222</v>
      </c>
      <c r="B51" s="107" t="s">
        <v>23</v>
      </c>
      <c r="C51" s="113" t="s">
        <v>166</v>
      </c>
      <c r="D51" s="35">
        <v>2</v>
      </c>
      <c r="E51" s="35"/>
      <c r="F51" s="35"/>
      <c r="H51" s="108" t="s">
        <v>28</v>
      </c>
      <c r="I51" s="108" t="s">
        <v>29</v>
      </c>
      <c r="J51" s="117" t="s">
        <v>169</v>
      </c>
      <c r="K51" s="9">
        <v>3</v>
      </c>
      <c r="L51" s="9"/>
      <c r="M51" s="9"/>
      <c r="N51" s="5"/>
    </row>
    <row r="52" spans="1:15" ht="18" customHeight="1" x14ac:dyDescent="0.2">
      <c r="A52" s="108" t="s">
        <v>57</v>
      </c>
      <c r="B52" s="108" t="s">
        <v>83</v>
      </c>
      <c r="C52" s="115" t="s">
        <v>166</v>
      </c>
      <c r="D52" s="114">
        <v>4</v>
      </c>
      <c r="E52" s="114"/>
      <c r="F52" s="114"/>
      <c r="G52" s="32"/>
      <c r="H52" s="108" t="s">
        <v>58</v>
      </c>
      <c r="I52" s="108" t="s">
        <v>84</v>
      </c>
      <c r="J52" s="115" t="s">
        <v>170</v>
      </c>
      <c r="K52" s="114">
        <v>4</v>
      </c>
      <c r="L52" s="114"/>
      <c r="M52" s="114"/>
    </row>
    <row r="53" spans="1:15" ht="18" customHeight="1" x14ac:dyDescent="0.2">
      <c r="A53" s="158" t="s">
        <v>24</v>
      </c>
      <c r="B53" s="107" t="s">
        <v>25</v>
      </c>
      <c r="C53" s="109" t="s">
        <v>167</v>
      </c>
      <c r="D53" s="110">
        <v>3</v>
      </c>
      <c r="E53" s="110"/>
      <c r="F53" s="110"/>
      <c r="H53" s="103" t="s">
        <v>59</v>
      </c>
      <c r="I53" s="103" t="s">
        <v>60</v>
      </c>
      <c r="J53" s="194" t="s">
        <v>177</v>
      </c>
      <c r="K53" s="1">
        <v>4</v>
      </c>
      <c r="L53" s="110"/>
      <c r="M53" s="110"/>
    </row>
    <row r="54" spans="1:15" ht="18" customHeight="1" x14ac:dyDescent="0.2">
      <c r="A54" s="23" t="s">
        <v>55</v>
      </c>
      <c r="B54" s="23" t="s">
        <v>56</v>
      </c>
      <c r="C54" s="97" t="s">
        <v>168</v>
      </c>
      <c r="D54" s="9">
        <v>4</v>
      </c>
      <c r="E54" s="9"/>
      <c r="F54" s="9"/>
      <c r="H54" s="108" t="s">
        <v>53</v>
      </c>
      <c r="I54" s="108" t="s">
        <v>54</v>
      </c>
      <c r="J54" s="107" t="s">
        <v>219</v>
      </c>
      <c r="K54" s="9">
        <v>3</v>
      </c>
      <c r="L54" s="9"/>
      <c r="M54" s="9"/>
    </row>
    <row r="55" spans="1:15" ht="21.75" x14ac:dyDescent="0.2">
      <c r="A55" s="108" t="s">
        <v>30</v>
      </c>
      <c r="B55" s="108" t="s">
        <v>81</v>
      </c>
      <c r="C55" s="192" t="s">
        <v>271</v>
      </c>
      <c r="D55" s="9">
        <v>3</v>
      </c>
      <c r="E55" s="9"/>
      <c r="F55" s="9"/>
      <c r="H55" s="108" t="s">
        <v>26</v>
      </c>
      <c r="I55" s="108" t="s">
        <v>27</v>
      </c>
      <c r="J55" s="97" t="s">
        <v>167</v>
      </c>
      <c r="K55" s="9">
        <v>3</v>
      </c>
      <c r="L55" s="9"/>
      <c r="M55" s="9"/>
    </row>
    <row r="56" spans="1:15" ht="18" customHeight="1" x14ac:dyDescent="0.2">
      <c r="A56" s="7"/>
      <c r="B56" s="111"/>
      <c r="C56" s="23"/>
      <c r="D56" s="9"/>
      <c r="E56" s="9"/>
      <c r="F56" s="9"/>
      <c r="H56" s="7"/>
      <c r="I56" s="7"/>
      <c r="J56" s="7"/>
      <c r="K56" s="9"/>
      <c r="L56" s="9"/>
      <c r="M56" s="9"/>
    </row>
    <row r="57" spans="1:15" ht="18" customHeight="1" x14ac:dyDescent="0.2">
      <c r="A57" s="17"/>
      <c r="B57" s="17"/>
      <c r="C57" s="18"/>
      <c r="D57" s="19">
        <f>SUM(D51:D56)</f>
        <v>16</v>
      </c>
      <c r="J57" s="2"/>
      <c r="K57" s="106">
        <f>SUM(K51:K55)</f>
        <v>17</v>
      </c>
    </row>
    <row r="58" spans="1:15" ht="18" customHeight="1" x14ac:dyDescent="0.2">
      <c r="A58" s="6" t="s">
        <v>259</v>
      </c>
      <c r="B58" s="7"/>
      <c r="C58" s="20"/>
      <c r="D58" s="21"/>
      <c r="E58" s="21"/>
      <c r="F58" s="21"/>
      <c r="G58" s="22"/>
      <c r="H58" s="6" t="s">
        <v>260</v>
      </c>
      <c r="I58" s="7"/>
      <c r="J58" s="20"/>
      <c r="K58" s="21"/>
      <c r="L58" s="21"/>
      <c r="M58" s="21"/>
    </row>
    <row r="59" spans="1:15" ht="18" customHeight="1" x14ac:dyDescent="0.2">
      <c r="A59" s="7" t="s">
        <v>61</v>
      </c>
      <c r="B59" s="84" t="s">
        <v>82</v>
      </c>
      <c r="C59" s="97" t="s">
        <v>171</v>
      </c>
      <c r="D59" s="9">
        <v>3</v>
      </c>
      <c r="E59" s="9"/>
      <c r="F59" s="9"/>
      <c r="H59" s="7" t="s">
        <v>72</v>
      </c>
      <c r="I59" s="54" t="s">
        <v>73</v>
      </c>
      <c r="J59" s="97" t="s">
        <v>168</v>
      </c>
      <c r="K59" s="12">
        <v>3</v>
      </c>
      <c r="L59" s="9"/>
      <c r="M59" s="9"/>
      <c r="N59" s="3"/>
    </row>
    <row r="60" spans="1:15" ht="18" customHeight="1" x14ac:dyDescent="0.2">
      <c r="A60" s="158" t="s">
        <v>62</v>
      </c>
      <c r="B60" s="158" t="s">
        <v>85</v>
      </c>
      <c r="C60" s="115" t="s">
        <v>172</v>
      </c>
      <c r="D60" s="114">
        <v>3</v>
      </c>
      <c r="E60" s="114"/>
      <c r="F60" s="114"/>
      <c r="H60" s="7" t="s">
        <v>75</v>
      </c>
      <c r="I60" s="54" t="s">
        <v>76</v>
      </c>
      <c r="J60" s="97" t="s">
        <v>179</v>
      </c>
      <c r="K60" s="12">
        <v>4</v>
      </c>
      <c r="L60" s="9"/>
      <c r="M60" s="9"/>
    </row>
    <row r="61" spans="1:15" ht="18" customHeight="1" x14ac:dyDescent="0.2">
      <c r="A61" s="163" t="s">
        <v>87</v>
      </c>
      <c r="B61" s="163" t="s">
        <v>88</v>
      </c>
      <c r="C61" s="113" t="s">
        <v>174</v>
      </c>
      <c r="D61" s="35">
        <v>3</v>
      </c>
      <c r="E61" s="35"/>
      <c r="F61" s="35"/>
      <c r="H61" s="108" t="s">
        <v>26</v>
      </c>
      <c r="I61" s="108" t="s">
        <v>27</v>
      </c>
      <c r="J61" s="108" t="s">
        <v>167</v>
      </c>
      <c r="K61" s="114">
        <v>3</v>
      </c>
      <c r="L61" s="114"/>
      <c r="M61" s="114"/>
    </row>
    <row r="62" spans="1:15" ht="18" customHeight="1" x14ac:dyDescent="0.2">
      <c r="A62" s="169" t="s">
        <v>103</v>
      </c>
      <c r="B62" s="170" t="s">
        <v>173</v>
      </c>
      <c r="C62" s="169" t="s">
        <v>229</v>
      </c>
      <c r="D62" s="171"/>
      <c r="E62" s="171"/>
      <c r="F62" s="171"/>
      <c r="H62" s="108" t="s">
        <v>53</v>
      </c>
      <c r="I62" s="108" t="s">
        <v>54</v>
      </c>
      <c r="J62" s="108" t="s">
        <v>167</v>
      </c>
      <c r="K62" s="114">
        <v>3</v>
      </c>
      <c r="L62" s="114"/>
      <c r="M62" s="114"/>
    </row>
    <row r="63" spans="1:15" ht="18" customHeight="1" x14ac:dyDescent="0.2">
      <c r="A63" s="158" t="s">
        <v>31</v>
      </c>
      <c r="B63" s="158" t="s">
        <v>32</v>
      </c>
      <c r="C63" s="97" t="s">
        <v>28</v>
      </c>
      <c r="D63" s="9">
        <v>3</v>
      </c>
      <c r="E63" s="9"/>
      <c r="F63" s="9"/>
      <c r="H63" s="103" t="s">
        <v>86</v>
      </c>
      <c r="I63" s="162" t="s">
        <v>225</v>
      </c>
      <c r="J63" s="113" t="s">
        <v>180</v>
      </c>
      <c r="K63" s="35">
        <v>3</v>
      </c>
      <c r="L63" s="35"/>
      <c r="M63" s="35"/>
    </row>
    <row r="64" spans="1:15" ht="18" customHeight="1" x14ac:dyDescent="0.2">
      <c r="A64" s="7" t="s">
        <v>79</v>
      </c>
      <c r="B64" s="7" t="s">
        <v>80</v>
      </c>
      <c r="C64" s="104" t="s">
        <v>178</v>
      </c>
      <c r="D64" s="1">
        <v>4</v>
      </c>
      <c r="E64" s="9"/>
      <c r="F64" s="9"/>
      <c r="H64" s="169" t="s">
        <v>266</v>
      </c>
      <c r="I64" s="170" t="s">
        <v>226</v>
      </c>
      <c r="J64" s="174" t="s">
        <v>181</v>
      </c>
      <c r="K64" s="175"/>
      <c r="L64" s="110"/>
      <c r="M64" s="110"/>
    </row>
    <row r="65" spans="1:17" ht="18" customHeight="1" x14ac:dyDescent="0.2">
      <c r="B65" s="25"/>
      <c r="C65" s="26"/>
      <c r="D65" s="19">
        <f>SUM(D59:D64)</f>
        <v>16</v>
      </c>
      <c r="G65" s="27"/>
      <c r="H65" s="28"/>
      <c r="I65" s="28"/>
      <c r="J65" s="29"/>
      <c r="K65" s="15">
        <f>SUM(K59:K64)</f>
        <v>16</v>
      </c>
      <c r="L65" s="16"/>
      <c r="M65" s="30"/>
    </row>
    <row r="66" spans="1:17" ht="18" customHeight="1" x14ac:dyDescent="0.2">
      <c r="A66" s="6" t="s">
        <v>261</v>
      </c>
      <c r="B66" s="7"/>
      <c r="C66" s="20"/>
      <c r="D66" s="21"/>
      <c r="E66" s="21"/>
      <c r="F66" s="21"/>
      <c r="H66" s="6" t="s">
        <v>262</v>
      </c>
      <c r="I66" s="7"/>
      <c r="J66" s="20"/>
      <c r="K66" s="21"/>
      <c r="L66" s="21"/>
      <c r="M66" s="21"/>
    </row>
    <row r="67" spans="1:17" ht="18" customHeight="1" x14ac:dyDescent="0.2">
      <c r="A67" s="7" t="s">
        <v>67</v>
      </c>
      <c r="B67" s="54" t="s">
        <v>68</v>
      </c>
      <c r="C67" s="97" t="s">
        <v>168</v>
      </c>
      <c r="D67" s="9">
        <v>4</v>
      </c>
      <c r="E67" s="9"/>
      <c r="F67" s="9"/>
      <c r="H67" s="11" t="s">
        <v>69</v>
      </c>
      <c r="I67" s="11" t="s">
        <v>70</v>
      </c>
      <c r="J67" s="98" t="s">
        <v>182</v>
      </c>
      <c r="K67" s="10">
        <v>4</v>
      </c>
      <c r="L67" s="10"/>
      <c r="M67" s="10"/>
      <c r="N67" s="27"/>
    </row>
    <row r="68" spans="1:17" ht="18" customHeight="1" x14ac:dyDescent="0.2">
      <c r="A68" s="11" t="s">
        <v>77</v>
      </c>
      <c r="B68" s="11" t="s">
        <v>78</v>
      </c>
      <c r="C68" s="97" t="s">
        <v>183</v>
      </c>
      <c r="D68" s="9">
        <v>3</v>
      </c>
      <c r="E68" s="9"/>
      <c r="F68" s="9"/>
      <c r="H68" s="7" t="s">
        <v>223</v>
      </c>
      <c r="I68" s="7" t="s">
        <v>90</v>
      </c>
      <c r="J68" s="24" t="s">
        <v>215</v>
      </c>
      <c r="K68" s="10">
        <v>4</v>
      </c>
      <c r="L68" s="10"/>
      <c r="M68" s="10"/>
      <c r="Q68" s="2"/>
    </row>
    <row r="69" spans="1:17" ht="18" customHeight="1" x14ac:dyDescent="0.2">
      <c r="A69" s="7" t="s">
        <v>64</v>
      </c>
      <c r="B69" s="7" t="s">
        <v>63</v>
      </c>
      <c r="C69" s="24" t="s">
        <v>200</v>
      </c>
      <c r="D69" s="9">
        <v>3</v>
      </c>
      <c r="E69" s="9"/>
      <c r="F69" s="9"/>
      <c r="H69" s="7" t="s">
        <v>223</v>
      </c>
      <c r="I69" s="7" t="s">
        <v>90</v>
      </c>
      <c r="J69" s="24" t="s">
        <v>215</v>
      </c>
      <c r="K69" s="10">
        <v>3</v>
      </c>
      <c r="L69" s="31"/>
      <c r="M69" s="10"/>
    </row>
    <row r="70" spans="1:17" ht="18" customHeight="1" x14ac:dyDescent="0.2">
      <c r="A70" s="118" t="s">
        <v>65</v>
      </c>
      <c r="B70" s="118" t="s">
        <v>66</v>
      </c>
      <c r="C70" s="24" t="s">
        <v>200</v>
      </c>
      <c r="D70" s="9">
        <v>1</v>
      </c>
      <c r="E70" s="9"/>
      <c r="F70" s="9"/>
      <c r="H70" s="11" t="s">
        <v>227</v>
      </c>
      <c r="I70" s="11" t="s">
        <v>91</v>
      </c>
      <c r="J70" s="24"/>
      <c r="K70" s="9">
        <v>5</v>
      </c>
      <c r="L70" s="10"/>
      <c r="M70" s="10"/>
    </row>
    <row r="71" spans="1:17" ht="18" customHeight="1" x14ac:dyDescent="0.2">
      <c r="A71" s="118" t="s">
        <v>267</v>
      </c>
      <c r="B71" s="118" t="s">
        <v>89</v>
      </c>
      <c r="C71" s="113" t="s">
        <v>167</v>
      </c>
      <c r="D71" s="35">
        <v>3</v>
      </c>
      <c r="E71" s="35"/>
      <c r="F71" s="35"/>
      <c r="G71" s="32"/>
      <c r="H71" s="11"/>
      <c r="I71" s="11"/>
      <c r="J71" s="23"/>
      <c r="K71" s="9"/>
      <c r="L71" s="10"/>
      <c r="M71" s="10"/>
      <c r="O71" s="1"/>
      <c r="P71" s="2"/>
    </row>
    <row r="72" spans="1:17" ht="18" customHeight="1" x14ac:dyDescent="0.2">
      <c r="A72" s="172" t="s">
        <v>268</v>
      </c>
      <c r="B72" s="173" t="s">
        <v>176</v>
      </c>
      <c r="C72" s="174" t="s">
        <v>184</v>
      </c>
      <c r="D72" s="171"/>
      <c r="E72" s="171"/>
      <c r="F72" s="171"/>
      <c r="G72" s="105"/>
      <c r="H72" s="28"/>
      <c r="I72" s="13"/>
      <c r="J72" s="14"/>
      <c r="K72" s="15">
        <f>SUM(K67:K71)</f>
        <v>16</v>
      </c>
      <c r="L72" s="16"/>
      <c r="M72" s="16"/>
    </row>
    <row r="73" spans="1:17" ht="18" customHeight="1" x14ac:dyDescent="0.2">
      <c r="B73" s="25"/>
      <c r="C73" s="18"/>
      <c r="D73" s="19">
        <f>SUM(D67:D72)</f>
        <v>14</v>
      </c>
      <c r="F73" s="33"/>
      <c r="J73" s="2"/>
    </row>
    <row r="74" spans="1:17" ht="18" customHeight="1" x14ac:dyDescent="0.2">
      <c r="A74" s="6" t="s">
        <v>263</v>
      </c>
      <c r="B74" s="7"/>
      <c r="C74" s="20"/>
      <c r="D74" s="21"/>
      <c r="E74" s="21"/>
      <c r="F74" s="21"/>
      <c r="H74" s="6" t="s">
        <v>264</v>
      </c>
      <c r="I74" s="7"/>
      <c r="J74" s="20"/>
      <c r="K74" s="21"/>
    </row>
    <row r="75" spans="1:17" ht="18" customHeight="1" x14ac:dyDescent="0.2">
      <c r="A75" s="11" t="s">
        <v>223</v>
      </c>
      <c r="B75" s="11" t="s">
        <v>224</v>
      </c>
      <c r="C75" s="24" t="s">
        <v>215</v>
      </c>
      <c r="D75" s="12">
        <v>3</v>
      </c>
      <c r="E75" s="9"/>
      <c r="F75" s="9"/>
      <c r="H75" s="116" t="s">
        <v>71</v>
      </c>
      <c r="I75" s="116" t="s">
        <v>101</v>
      </c>
      <c r="J75" s="164" t="s">
        <v>228</v>
      </c>
      <c r="K75" s="165">
        <v>3</v>
      </c>
      <c r="L75" s="165"/>
      <c r="M75" s="165"/>
      <c r="N75" s="27"/>
    </row>
    <row r="76" spans="1:17" ht="18" customHeight="1" x14ac:dyDescent="0.2">
      <c r="A76" s="11" t="s">
        <v>223</v>
      </c>
      <c r="B76" s="11" t="s">
        <v>224</v>
      </c>
      <c r="C76" s="24" t="s">
        <v>215</v>
      </c>
      <c r="D76" s="34">
        <v>3</v>
      </c>
      <c r="E76" s="35"/>
      <c r="F76" s="35"/>
      <c r="H76" s="167" t="s">
        <v>270</v>
      </c>
      <c r="I76" s="167" t="s">
        <v>185</v>
      </c>
      <c r="J76" s="167" t="s">
        <v>186</v>
      </c>
      <c r="K76" s="168"/>
      <c r="L76" s="166"/>
      <c r="M76" s="166"/>
    </row>
    <row r="77" spans="1:17" ht="18" customHeight="1" x14ac:dyDescent="0.2">
      <c r="A77" s="11" t="s">
        <v>223</v>
      </c>
      <c r="B77" s="11" t="s">
        <v>224</v>
      </c>
      <c r="C77" s="24" t="s">
        <v>215</v>
      </c>
      <c r="D77" s="12">
        <v>3</v>
      </c>
      <c r="E77" s="9"/>
      <c r="F77" s="9"/>
      <c r="H77" s="11" t="s">
        <v>230</v>
      </c>
      <c r="I77" s="157" t="s">
        <v>74</v>
      </c>
      <c r="J77" s="97" t="s">
        <v>187</v>
      </c>
      <c r="K77" s="9">
        <v>4</v>
      </c>
      <c r="L77" s="10"/>
      <c r="M77" s="10"/>
    </row>
    <row r="78" spans="1:17" ht="18" customHeight="1" x14ac:dyDescent="0.2">
      <c r="A78" s="11" t="s">
        <v>223</v>
      </c>
      <c r="B78" s="11" t="s">
        <v>224</v>
      </c>
      <c r="C78" s="24" t="s">
        <v>215</v>
      </c>
      <c r="D78" s="9">
        <v>3</v>
      </c>
      <c r="E78" s="9"/>
      <c r="F78" s="9"/>
      <c r="H78" s="7" t="s">
        <v>223</v>
      </c>
      <c r="I78" s="157" t="s">
        <v>90</v>
      </c>
      <c r="J78" s="24" t="s">
        <v>215</v>
      </c>
      <c r="K78" s="9">
        <v>3</v>
      </c>
      <c r="L78" s="10"/>
      <c r="M78" s="10"/>
    </row>
    <row r="79" spans="1:17" ht="18" customHeight="1" x14ac:dyDescent="0.2">
      <c r="A79" s="11"/>
      <c r="B79" s="11"/>
      <c r="C79" s="24"/>
      <c r="D79" s="9"/>
      <c r="E79" s="9"/>
      <c r="F79" s="9"/>
      <c r="H79" s="7" t="s">
        <v>223</v>
      </c>
      <c r="I79" s="11" t="s">
        <v>90</v>
      </c>
      <c r="J79" s="24" t="s">
        <v>215</v>
      </c>
      <c r="K79" s="9">
        <v>3</v>
      </c>
      <c r="L79" s="10"/>
      <c r="M79" s="31"/>
      <c r="N79" s="3"/>
    </row>
    <row r="80" spans="1:17" ht="18" customHeight="1" x14ac:dyDescent="0.25">
      <c r="A80" s="37" t="s">
        <v>19</v>
      </c>
      <c r="B80" s="38"/>
      <c r="C80" s="1"/>
      <c r="D80" s="19">
        <f>SUM(D75:D79)</f>
        <v>12</v>
      </c>
      <c r="F80" s="33"/>
      <c r="G80" s="27"/>
      <c r="H80" s="36"/>
      <c r="I80" s="13"/>
      <c r="J80" s="13"/>
      <c r="K80" s="15">
        <f>SUM(K75:K79)</f>
        <v>13</v>
      </c>
      <c r="L80" s="16"/>
      <c r="M80" s="30"/>
    </row>
    <row r="81" spans="1:15" ht="18" customHeight="1" x14ac:dyDescent="0.25">
      <c r="A81" s="42" t="s">
        <v>20</v>
      </c>
      <c r="B81" s="42"/>
      <c r="C81" s="39"/>
      <c r="D81" s="40"/>
      <c r="E81" s="40"/>
      <c r="F81" s="40"/>
      <c r="H81" s="43" t="s">
        <v>21</v>
      </c>
      <c r="I81" s="44"/>
      <c r="J81" s="41" t="s">
        <v>4</v>
      </c>
      <c r="K81" s="19">
        <f>D57+K57+D65+K65+D73+K72+D80+K80</f>
        <v>120</v>
      </c>
    </row>
    <row r="82" spans="1:15" ht="18" customHeight="1" x14ac:dyDescent="0.25">
      <c r="A82" s="45" t="s">
        <v>22</v>
      </c>
      <c r="B82" s="46"/>
      <c r="C82" s="39"/>
      <c r="H82" s="47" t="s">
        <v>47</v>
      </c>
      <c r="I82" s="48"/>
      <c r="J82" s="1"/>
      <c r="N82" s="3"/>
      <c r="O82" s="3"/>
    </row>
    <row r="83" spans="1:15" ht="18" customHeight="1" x14ac:dyDescent="0.25">
      <c r="A83" s="198" t="s">
        <v>3</v>
      </c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</row>
  </sheetData>
  <mergeCells count="9">
    <mergeCell ref="A46:M46"/>
    <mergeCell ref="A1:M1"/>
    <mergeCell ref="K3:M3"/>
    <mergeCell ref="A83:M83"/>
    <mergeCell ref="D2:G2"/>
    <mergeCell ref="K2:M2"/>
    <mergeCell ref="D3:G3"/>
    <mergeCell ref="A45:M45"/>
    <mergeCell ref="C47:I47"/>
  </mergeCells>
  <conditionalFormatting sqref="F69:F71 M54:M55 F61 F64 M62:M64 F53 M68:M71 F75:F79 M75 M77:M79">
    <cfRule type="cellIs" dxfId="1" priority="3" operator="between">
      <formula>"F"</formula>
      <formula>"F"</formula>
    </cfRule>
  </conditionalFormatting>
  <conditionalFormatting sqref="F62 F68 F52 M66:M67 M51:M52 F54:F56 F72 M60:M61">
    <cfRule type="cellIs" dxfId="0" priority="2" operator="between">
      <formula>"D"</formula>
      <formula>"F"</formula>
    </cfRule>
  </conditionalFormatting>
  <hyperlinks>
    <hyperlink ref="A4" r:id="rId1"/>
  </hyperlinks>
  <printOptions horizontalCentered="1" verticalCentered="1"/>
  <pageMargins left="0.25" right="0.25" top="0.25" bottom="0.25" header="0.25" footer="0.25"/>
  <pageSetup scale="74" fitToHeight="2" orientation="landscape" r:id="rId2"/>
  <rowBreaks count="1" manualBreakCount="1">
    <brk id="4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F46"/>
  <sheetViews>
    <sheetView workbookViewId="0">
      <selection activeCell="B18" sqref="B18"/>
    </sheetView>
  </sheetViews>
  <sheetFormatPr defaultColWidth="9.140625" defaultRowHeight="15" x14ac:dyDescent="0.25"/>
  <cols>
    <col min="1" max="1" width="14.28515625" style="55" bestFit="1" customWidth="1"/>
    <col min="2" max="2" width="42" style="55" customWidth="1"/>
    <col min="3" max="3" width="52.5703125" style="55" customWidth="1"/>
    <col min="4" max="4" width="9.140625" style="58"/>
    <col min="5" max="16384" width="9.140625" style="55"/>
  </cols>
  <sheetData>
    <row r="1" spans="1:6" ht="18" customHeight="1" thickBot="1" x14ac:dyDescent="0.35">
      <c r="A1" s="206" t="s">
        <v>106</v>
      </c>
      <c r="B1" s="206"/>
      <c r="C1" s="206"/>
      <c r="D1" s="206"/>
      <c r="E1" s="95"/>
      <c r="F1" s="95"/>
    </row>
    <row r="2" spans="1:6" ht="15" customHeight="1" thickTop="1" thickBot="1" x14ac:dyDescent="0.3">
      <c r="A2" s="56" t="s">
        <v>42</v>
      </c>
      <c r="B2" s="56" t="s">
        <v>43</v>
      </c>
      <c r="C2" s="57" t="s">
        <v>45</v>
      </c>
      <c r="D2" s="56" t="s">
        <v>44</v>
      </c>
      <c r="E2" s="96" t="s">
        <v>165</v>
      </c>
      <c r="F2" s="96" t="s">
        <v>2</v>
      </c>
    </row>
    <row r="3" spans="1:6" ht="15" customHeight="1" x14ac:dyDescent="0.3">
      <c r="A3" s="58"/>
      <c r="B3" s="71" t="s">
        <v>107</v>
      </c>
      <c r="C3" s="4"/>
    </row>
    <row r="4" spans="1:6" s="60" customFormat="1" ht="15" customHeight="1" x14ac:dyDescent="0.2">
      <c r="A4" s="60" t="s">
        <v>235</v>
      </c>
      <c r="B4" s="60" t="s">
        <v>92</v>
      </c>
      <c r="C4" s="62" t="s">
        <v>188</v>
      </c>
      <c r="D4" s="89">
        <v>4</v>
      </c>
    </row>
    <row r="5" spans="1:6" s="60" customFormat="1" ht="15" customHeight="1" x14ac:dyDescent="0.2">
      <c r="A5" s="60" t="s">
        <v>236</v>
      </c>
      <c r="B5" s="60" t="s">
        <v>93</v>
      </c>
      <c r="C5" s="62" t="s">
        <v>184</v>
      </c>
      <c r="D5" s="89">
        <v>3</v>
      </c>
    </row>
    <row r="6" spans="1:6" s="60" customFormat="1" ht="15" customHeight="1" x14ac:dyDescent="0.2">
      <c r="A6" s="60" t="s">
        <v>237</v>
      </c>
      <c r="B6" s="60" t="s">
        <v>94</v>
      </c>
      <c r="C6" s="62" t="s">
        <v>189</v>
      </c>
      <c r="D6" s="89">
        <v>3</v>
      </c>
    </row>
    <row r="7" spans="1:6" s="60" customFormat="1" ht="15" customHeight="1" x14ac:dyDescent="0.2">
      <c r="A7" s="85" t="s">
        <v>95</v>
      </c>
      <c r="B7" s="85" t="s">
        <v>96</v>
      </c>
      <c r="C7" s="91" t="s">
        <v>190</v>
      </c>
      <c r="D7" s="86">
        <v>3</v>
      </c>
    </row>
    <row r="8" spans="1:6" s="60" customFormat="1" ht="15" customHeight="1" x14ac:dyDescent="0.2">
      <c r="A8" s="87" t="s">
        <v>97</v>
      </c>
      <c r="B8" s="87" t="s">
        <v>98</v>
      </c>
      <c r="C8" s="99" t="s">
        <v>191</v>
      </c>
      <c r="D8" s="89">
        <v>2</v>
      </c>
    </row>
    <row r="9" spans="1:6" s="60" customFormat="1" ht="15" customHeight="1" x14ac:dyDescent="0.2">
      <c r="A9" s="60" t="s">
        <v>99</v>
      </c>
      <c r="B9" s="60" t="s">
        <v>100</v>
      </c>
      <c r="C9" s="62" t="s">
        <v>175</v>
      </c>
      <c r="D9" s="89">
        <v>4</v>
      </c>
    </row>
    <row r="10" spans="1:6" s="60" customFormat="1" ht="15" customHeight="1" x14ac:dyDescent="0.2">
      <c r="A10" s="60" t="s">
        <v>108</v>
      </c>
      <c r="B10" s="60" t="s">
        <v>109</v>
      </c>
      <c r="C10" s="62" t="s">
        <v>199</v>
      </c>
      <c r="D10" s="102">
        <v>3</v>
      </c>
    </row>
    <row r="11" spans="1:6" s="60" customFormat="1" ht="15" customHeight="1" x14ac:dyDescent="0.25">
      <c r="A11" s="58"/>
      <c r="B11" s="58"/>
      <c r="C11" s="4"/>
      <c r="D11" s="89"/>
    </row>
    <row r="12" spans="1:6" s="60" customFormat="1" ht="15" customHeight="1" x14ac:dyDescent="0.3">
      <c r="B12" s="71" t="s">
        <v>111</v>
      </c>
      <c r="C12" s="67"/>
      <c r="D12" s="89"/>
    </row>
    <row r="13" spans="1:6" s="60" customFormat="1" ht="15" customHeight="1" x14ac:dyDescent="0.2">
      <c r="A13" s="87" t="s">
        <v>243</v>
      </c>
      <c r="B13" s="87" t="s">
        <v>117</v>
      </c>
      <c r="C13" s="91" t="s">
        <v>167</v>
      </c>
      <c r="D13" s="89">
        <v>4</v>
      </c>
    </row>
    <row r="14" spans="1:6" s="60" customFormat="1" ht="15" customHeight="1" x14ac:dyDescent="0.2">
      <c r="A14" s="87" t="s">
        <v>244</v>
      </c>
      <c r="B14" s="87" t="s">
        <v>118</v>
      </c>
      <c r="C14" s="92" t="s">
        <v>220</v>
      </c>
      <c r="D14" s="89">
        <v>4</v>
      </c>
    </row>
    <row r="15" spans="1:6" s="60" customFormat="1" ht="15" customHeight="1" x14ac:dyDescent="0.2">
      <c r="A15" s="87" t="s">
        <v>238</v>
      </c>
      <c r="B15" s="87" t="s">
        <v>119</v>
      </c>
      <c r="C15" s="91" t="s">
        <v>199</v>
      </c>
      <c r="D15" s="89">
        <v>3</v>
      </c>
    </row>
    <row r="16" spans="1:6" s="60" customFormat="1" ht="15" customHeight="1" x14ac:dyDescent="0.2">
      <c r="A16" s="85" t="s">
        <v>239</v>
      </c>
      <c r="B16" s="85" t="s">
        <v>120</v>
      </c>
      <c r="C16" s="91" t="s">
        <v>213</v>
      </c>
      <c r="D16" s="86">
        <v>4</v>
      </c>
    </row>
    <row r="17" spans="1:4" s="60" customFormat="1" ht="15" customHeight="1" x14ac:dyDescent="0.2">
      <c r="A17" s="87" t="s">
        <v>240</v>
      </c>
      <c r="B17" s="87" t="s">
        <v>121</v>
      </c>
      <c r="C17" s="101" t="s">
        <v>218</v>
      </c>
      <c r="D17" s="89">
        <v>4</v>
      </c>
    </row>
    <row r="18" spans="1:4" s="60" customFormat="1" ht="15" customHeight="1" x14ac:dyDescent="0.2">
      <c r="A18" s="87" t="s">
        <v>241</v>
      </c>
      <c r="B18" s="87" t="s">
        <v>122</v>
      </c>
      <c r="C18" s="91" t="s">
        <v>188</v>
      </c>
      <c r="D18" s="89">
        <v>3</v>
      </c>
    </row>
    <row r="19" spans="1:4" s="60" customFormat="1" ht="15" customHeight="1" x14ac:dyDescent="0.2">
      <c r="A19" s="87" t="s">
        <v>112</v>
      </c>
      <c r="B19" s="87" t="s">
        <v>123</v>
      </c>
      <c r="C19" s="91" t="s">
        <v>196</v>
      </c>
      <c r="D19" s="89">
        <v>4</v>
      </c>
    </row>
    <row r="20" spans="1:4" s="60" customFormat="1" ht="15" customHeight="1" x14ac:dyDescent="0.2">
      <c r="A20" s="87" t="s">
        <v>113</v>
      </c>
      <c r="B20" s="87" t="s">
        <v>124</v>
      </c>
      <c r="C20" s="91" t="s">
        <v>194</v>
      </c>
      <c r="D20" s="89">
        <v>3</v>
      </c>
    </row>
    <row r="21" spans="1:4" s="60" customFormat="1" ht="15" customHeight="1" x14ac:dyDescent="0.2">
      <c r="A21" s="87" t="s">
        <v>114</v>
      </c>
      <c r="B21" s="87" t="s">
        <v>125</v>
      </c>
      <c r="C21" s="91" t="s">
        <v>197</v>
      </c>
      <c r="D21" s="89">
        <v>3</v>
      </c>
    </row>
    <row r="22" spans="1:4" s="60" customFormat="1" ht="15" customHeight="1" x14ac:dyDescent="0.2">
      <c r="A22" s="87" t="s">
        <v>242</v>
      </c>
      <c r="B22" s="87" t="s">
        <v>234</v>
      </c>
      <c r="C22" s="101" t="s">
        <v>221</v>
      </c>
      <c r="D22" s="89">
        <v>3</v>
      </c>
    </row>
    <row r="23" spans="1:4" s="60" customFormat="1" ht="15" customHeight="1" x14ac:dyDescent="0.2">
      <c r="A23" s="87" t="s">
        <v>116</v>
      </c>
      <c r="B23" s="60" t="s">
        <v>127</v>
      </c>
      <c r="C23" s="92" t="s">
        <v>195</v>
      </c>
      <c r="D23" s="89">
        <v>3</v>
      </c>
    </row>
    <row r="24" spans="1:4" s="60" customFormat="1" ht="15" customHeight="1" x14ac:dyDescent="0.2">
      <c r="A24" s="87" t="s">
        <v>115</v>
      </c>
      <c r="B24" s="87" t="s">
        <v>126</v>
      </c>
      <c r="C24" s="92" t="s">
        <v>198</v>
      </c>
      <c r="D24" s="89">
        <v>4</v>
      </c>
    </row>
    <row r="25" spans="1:4" s="60" customFormat="1" ht="15" customHeight="1" x14ac:dyDescent="0.2">
      <c r="C25" s="69"/>
      <c r="D25" s="61"/>
    </row>
    <row r="26" spans="1:4" s="60" customFormat="1" ht="15" customHeight="1" x14ac:dyDescent="0.2">
      <c r="C26" s="62"/>
      <c r="D26" s="61"/>
    </row>
    <row r="27" spans="1:4" s="60" customFormat="1" ht="15" customHeight="1" x14ac:dyDescent="0.2">
      <c r="C27" s="62"/>
      <c r="D27" s="61"/>
    </row>
    <row r="28" spans="1:4" s="60" customFormat="1" ht="15" customHeight="1" x14ac:dyDescent="0.2">
      <c r="C28" s="67"/>
      <c r="D28" s="61"/>
    </row>
    <row r="29" spans="1:4" s="60" customFormat="1" ht="15" customHeight="1" x14ac:dyDescent="0.2">
      <c r="D29" s="63"/>
    </row>
    <row r="30" spans="1:4" s="81" customFormat="1" ht="15" customHeight="1" x14ac:dyDescent="0.25">
      <c r="A30" s="66"/>
      <c r="C30" s="82"/>
      <c r="D30" s="83"/>
    </row>
    <row r="31" spans="1:4" s="60" customFormat="1" ht="15" customHeight="1" x14ac:dyDescent="0.25">
      <c r="A31" s="58"/>
      <c r="B31" s="58"/>
      <c r="C31" s="4"/>
      <c r="D31" s="58"/>
    </row>
    <row r="32" spans="1:4" s="60" customFormat="1" ht="15" customHeight="1" x14ac:dyDescent="0.2">
      <c r="C32" s="62"/>
      <c r="D32" s="61"/>
    </row>
    <row r="33" spans="3:4" s="60" customFormat="1" ht="15" customHeight="1" x14ac:dyDescent="0.2">
      <c r="D33" s="61"/>
    </row>
    <row r="34" spans="3:4" s="60" customFormat="1" ht="15" customHeight="1" x14ac:dyDescent="0.2">
      <c r="C34" s="67"/>
      <c r="D34" s="61"/>
    </row>
    <row r="35" spans="3:4" s="60" customFormat="1" ht="15" customHeight="1" x14ac:dyDescent="0.2">
      <c r="C35" s="67"/>
      <c r="D35" s="61"/>
    </row>
    <row r="36" spans="3:4" s="60" customFormat="1" ht="15" customHeight="1" x14ac:dyDescent="0.2">
      <c r="C36" s="68"/>
      <c r="D36" s="61"/>
    </row>
    <row r="37" spans="3:4" s="60" customFormat="1" ht="15" customHeight="1" x14ac:dyDescent="0.2">
      <c r="C37" s="70"/>
      <c r="D37" s="65"/>
    </row>
    <row r="38" spans="3:4" s="60" customFormat="1" ht="15" customHeight="1" x14ac:dyDescent="0.2">
      <c r="C38" s="64"/>
      <c r="D38" s="65"/>
    </row>
    <row r="39" spans="3:4" s="60" customFormat="1" ht="15" customHeight="1" x14ac:dyDescent="0.2">
      <c r="D39" s="65"/>
    </row>
    <row r="40" spans="3:4" ht="15" customHeight="1" x14ac:dyDescent="0.25">
      <c r="D40" s="59"/>
    </row>
    <row r="41" spans="3:4" ht="15" customHeight="1" x14ac:dyDescent="0.25"/>
    <row r="42" spans="3:4" ht="15" customHeight="1" x14ac:dyDescent="0.25"/>
    <row r="43" spans="3:4" ht="15" customHeight="1" x14ac:dyDescent="0.25"/>
    <row r="44" spans="3:4" ht="15" customHeight="1" x14ac:dyDescent="0.25"/>
    <row r="45" spans="3:4" ht="15" customHeight="1" x14ac:dyDescent="0.25"/>
    <row r="46" spans="3:4" ht="15" customHeight="1" x14ac:dyDescent="0.25"/>
  </sheetData>
  <mergeCells count="1">
    <mergeCell ref="A1:D1"/>
  </mergeCells>
  <pageMargins left="0.25" right="0.25" top="0.25" bottom="0.25" header="0.5" footer="0.5"/>
  <pageSetup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3"/>
  <sheetViews>
    <sheetView workbookViewId="0">
      <selection activeCell="A25" sqref="A25"/>
    </sheetView>
  </sheetViews>
  <sheetFormatPr defaultColWidth="9.140625" defaultRowHeight="15" x14ac:dyDescent="0.25"/>
  <cols>
    <col min="1" max="1" width="14.28515625" style="55" bestFit="1" customWidth="1"/>
    <col min="2" max="2" width="42" style="55" customWidth="1"/>
    <col min="3" max="3" width="52.5703125" style="55" customWidth="1"/>
    <col min="4" max="4" width="9.140625" style="58"/>
    <col min="5" max="16384" width="9.140625" style="55"/>
  </cols>
  <sheetData>
    <row r="1" spans="1:6" ht="18" customHeight="1" thickBot="1" x14ac:dyDescent="0.35">
      <c r="A1" s="206" t="s">
        <v>128</v>
      </c>
      <c r="B1" s="206"/>
      <c r="C1" s="206"/>
      <c r="D1" s="206"/>
    </row>
    <row r="2" spans="1:6" ht="15" customHeight="1" thickTop="1" thickBot="1" x14ac:dyDescent="0.3">
      <c r="A2" s="56" t="s">
        <v>42</v>
      </c>
      <c r="B2" s="56" t="s">
        <v>43</v>
      </c>
      <c r="C2" s="57" t="s">
        <v>45</v>
      </c>
      <c r="D2" s="56" t="s">
        <v>44</v>
      </c>
      <c r="E2" s="96" t="s">
        <v>165</v>
      </c>
      <c r="F2" s="96" t="s">
        <v>2</v>
      </c>
    </row>
    <row r="3" spans="1:6" ht="15" customHeight="1" x14ac:dyDescent="0.3">
      <c r="A3" s="58"/>
      <c r="B3" s="71" t="s">
        <v>163</v>
      </c>
      <c r="C3" s="4"/>
    </row>
    <row r="4" spans="1:6" ht="15" customHeight="1" x14ac:dyDescent="0.25">
      <c r="A4" s="87" t="s">
        <v>129</v>
      </c>
      <c r="B4" s="85" t="s">
        <v>130</v>
      </c>
      <c r="C4" s="101" t="s">
        <v>201</v>
      </c>
      <c r="D4" s="89">
        <v>3</v>
      </c>
    </row>
    <row r="5" spans="1:6" s="60" customFormat="1" ht="15" customHeight="1" x14ac:dyDescent="0.2">
      <c r="A5" s="87" t="s">
        <v>245</v>
      </c>
      <c r="B5" s="87" t="s">
        <v>131</v>
      </c>
      <c r="C5" s="91" t="s">
        <v>192</v>
      </c>
      <c r="D5" s="89">
        <v>3</v>
      </c>
    </row>
    <row r="6" spans="1:6" s="60" customFormat="1" ht="15" customHeight="1" x14ac:dyDescent="0.2">
      <c r="A6" s="87" t="s">
        <v>246</v>
      </c>
      <c r="B6" s="87" t="s">
        <v>132</v>
      </c>
      <c r="C6" s="92" t="s">
        <v>199</v>
      </c>
      <c r="D6" s="89">
        <v>3</v>
      </c>
    </row>
    <row r="7" spans="1:6" s="60" customFormat="1" ht="15" customHeight="1" x14ac:dyDescent="0.2">
      <c r="A7" s="87" t="s">
        <v>247</v>
      </c>
      <c r="B7" s="87" t="s">
        <v>133</v>
      </c>
      <c r="C7" s="92" t="s">
        <v>217</v>
      </c>
      <c r="D7" s="89">
        <v>3</v>
      </c>
    </row>
    <row r="8" spans="1:6" s="60" customFormat="1" ht="15" customHeight="1" x14ac:dyDescent="0.2">
      <c r="A8" s="88" t="s">
        <v>235</v>
      </c>
      <c r="B8" s="88" t="s">
        <v>92</v>
      </c>
      <c r="C8" s="90" t="s">
        <v>202</v>
      </c>
      <c r="D8" s="89">
        <v>4</v>
      </c>
    </row>
    <row r="9" spans="1:6" s="60" customFormat="1" ht="15" customHeight="1" x14ac:dyDescent="0.2">
      <c r="A9" s="87" t="s">
        <v>248</v>
      </c>
      <c r="B9" s="87" t="s">
        <v>119</v>
      </c>
      <c r="C9" s="91" t="s">
        <v>199</v>
      </c>
      <c r="D9" s="89">
        <v>3</v>
      </c>
    </row>
    <row r="10" spans="1:6" s="60" customFormat="1" ht="15" customHeight="1" x14ac:dyDescent="0.2">
      <c r="A10" s="60" t="s">
        <v>236</v>
      </c>
      <c r="B10" s="60" t="s">
        <v>93</v>
      </c>
      <c r="C10" s="62" t="s">
        <v>184</v>
      </c>
      <c r="D10" s="89">
        <v>3</v>
      </c>
    </row>
    <row r="11" spans="1:6" s="60" customFormat="1" ht="15" customHeight="1" x14ac:dyDescent="0.2">
      <c r="A11" s="60" t="s">
        <v>237</v>
      </c>
      <c r="B11" s="60" t="s">
        <v>94</v>
      </c>
      <c r="C11" s="62" t="s">
        <v>189</v>
      </c>
      <c r="D11" s="89">
        <v>3</v>
      </c>
    </row>
    <row r="12" spans="1:6" s="60" customFormat="1" ht="15" customHeight="1" x14ac:dyDescent="0.2">
      <c r="A12" s="60" t="s">
        <v>249</v>
      </c>
      <c r="B12" s="60" t="s">
        <v>105</v>
      </c>
      <c r="C12" s="62" t="s">
        <v>232</v>
      </c>
      <c r="D12" s="89">
        <v>3</v>
      </c>
    </row>
    <row r="13" spans="1:6" s="60" customFormat="1" ht="15" customHeight="1" x14ac:dyDescent="0.2">
      <c r="A13" s="60" t="s">
        <v>250</v>
      </c>
      <c r="B13" s="60" t="s">
        <v>134</v>
      </c>
      <c r="C13" s="62" t="s">
        <v>203</v>
      </c>
      <c r="D13" s="89">
        <v>3</v>
      </c>
    </row>
    <row r="14" spans="1:6" s="60" customFormat="1" ht="15" customHeight="1" x14ac:dyDescent="0.2">
      <c r="A14" s="60" t="s">
        <v>135</v>
      </c>
      <c r="B14" s="60" t="s">
        <v>136</v>
      </c>
      <c r="C14" s="62" t="s">
        <v>178</v>
      </c>
      <c r="D14" s="89">
        <v>4</v>
      </c>
    </row>
    <row r="15" spans="1:6" s="60" customFormat="1" ht="15" customHeight="1" x14ac:dyDescent="0.2">
      <c r="A15" s="60" t="s">
        <v>137</v>
      </c>
      <c r="B15" s="60" t="s">
        <v>138</v>
      </c>
      <c r="C15" s="62" t="s">
        <v>204</v>
      </c>
      <c r="D15" s="89">
        <v>4</v>
      </c>
    </row>
    <row r="16" spans="1:6" s="60" customFormat="1" ht="15" customHeight="1" x14ac:dyDescent="0.2">
      <c r="A16" s="60" t="s">
        <v>139</v>
      </c>
      <c r="B16" s="60" t="s">
        <v>140</v>
      </c>
      <c r="C16" s="62" t="s">
        <v>205</v>
      </c>
      <c r="D16" s="89">
        <v>4</v>
      </c>
    </row>
    <row r="17" spans="1:4" s="60" customFormat="1" ht="15" customHeight="1" x14ac:dyDescent="0.2">
      <c r="A17" s="60" t="s">
        <v>141</v>
      </c>
      <c r="B17" s="60" t="s">
        <v>142</v>
      </c>
      <c r="C17" s="62" t="s">
        <v>206</v>
      </c>
      <c r="D17" s="89">
        <v>3</v>
      </c>
    </row>
    <row r="18" spans="1:4" s="60" customFormat="1" ht="15" customHeight="1" x14ac:dyDescent="0.2">
      <c r="A18" s="60" t="s">
        <v>143</v>
      </c>
      <c r="B18" s="60" t="s">
        <v>144</v>
      </c>
      <c r="C18" s="62" t="s">
        <v>207</v>
      </c>
      <c r="D18" s="89">
        <v>3</v>
      </c>
    </row>
    <row r="19" spans="1:4" s="60" customFormat="1" ht="15" customHeight="1" x14ac:dyDescent="0.2">
      <c r="A19" s="60" t="s">
        <v>145</v>
      </c>
      <c r="B19" s="60" t="s">
        <v>146</v>
      </c>
      <c r="C19" s="62" t="s">
        <v>167</v>
      </c>
      <c r="D19" s="89">
        <v>3</v>
      </c>
    </row>
    <row r="20" spans="1:4" s="60" customFormat="1" ht="15" customHeight="1" x14ac:dyDescent="0.2">
      <c r="A20" s="60" t="s">
        <v>147</v>
      </c>
      <c r="B20" s="60" t="s">
        <v>148</v>
      </c>
      <c r="C20" s="62" t="s">
        <v>167</v>
      </c>
      <c r="D20" s="89">
        <v>3</v>
      </c>
    </row>
    <row r="21" spans="1:4" s="60" customFormat="1" ht="15" customHeight="1" x14ac:dyDescent="0.2">
      <c r="A21" s="60" t="s">
        <v>149</v>
      </c>
      <c r="B21" s="60" t="s">
        <v>150</v>
      </c>
      <c r="C21" s="62" t="s">
        <v>251</v>
      </c>
      <c r="D21" s="89">
        <v>3</v>
      </c>
    </row>
    <row r="22" spans="1:4" s="60" customFormat="1" ht="15" customHeight="1" x14ac:dyDescent="0.2">
      <c r="A22" s="60" t="s">
        <v>151</v>
      </c>
      <c r="B22" s="60" t="s">
        <v>152</v>
      </c>
      <c r="C22" s="62" t="s">
        <v>252</v>
      </c>
      <c r="D22" s="89">
        <v>3</v>
      </c>
    </row>
    <row r="23" spans="1:4" s="60" customFormat="1" ht="15" customHeight="1" x14ac:dyDescent="0.2">
      <c r="A23" s="60" t="s">
        <v>253</v>
      </c>
      <c r="B23" s="60" t="s">
        <v>153</v>
      </c>
      <c r="C23" s="62" t="s">
        <v>254</v>
      </c>
      <c r="D23" s="89">
        <v>4</v>
      </c>
    </row>
    <row r="24" spans="1:4" s="60" customFormat="1" ht="15" customHeight="1" x14ac:dyDescent="0.2">
      <c r="A24" s="87" t="s">
        <v>240</v>
      </c>
      <c r="B24" s="87" t="s">
        <v>121</v>
      </c>
      <c r="C24" s="101" t="s">
        <v>208</v>
      </c>
      <c r="D24" s="89">
        <v>4</v>
      </c>
    </row>
    <row r="25" spans="1:4" s="60" customFormat="1" ht="15" customHeight="1" x14ac:dyDescent="0.2">
      <c r="A25" s="87" t="s">
        <v>241</v>
      </c>
      <c r="B25" s="87" t="s">
        <v>122</v>
      </c>
      <c r="C25" s="91" t="s">
        <v>188</v>
      </c>
      <c r="D25" s="89">
        <v>3</v>
      </c>
    </row>
    <row r="26" spans="1:4" s="60" customFormat="1" ht="15" customHeight="1" x14ac:dyDescent="0.2">
      <c r="A26" s="87" t="s">
        <v>112</v>
      </c>
      <c r="B26" s="87" t="s">
        <v>123</v>
      </c>
      <c r="C26" s="91" t="s">
        <v>196</v>
      </c>
      <c r="D26" s="89">
        <v>4</v>
      </c>
    </row>
    <row r="27" spans="1:4" s="60" customFormat="1" ht="15" customHeight="1" x14ac:dyDescent="0.2">
      <c r="A27" s="87" t="s">
        <v>113</v>
      </c>
      <c r="B27" s="87" t="s">
        <v>124</v>
      </c>
      <c r="C27" s="91" t="s">
        <v>194</v>
      </c>
      <c r="D27" s="89">
        <v>3</v>
      </c>
    </row>
    <row r="28" spans="1:4" s="60" customFormat="1" ht="15" customHeight="1" x14ac:dyDescent="0.2">
      <c r="A28" s="87" t="s">
        <v>102</v>
      </c>
      <c r="B28" s="87" t="s">
        <v>104</v>
      </c>
      <c r="C28" s="91" t="s">
        <v>175</v>
      </c>
      <c r="D28" s="89">
        <v>3</v>
      </c>
    </row>
    <row r="29" spans="1:4" s="60" customFormat="1" ht="15" customHeight="1" x14ac:dyDescent="0.2">
      <c r="A29" s="87" t="s">
        <v>114</v>
      </c>
      <c r="B29" s="87" t="s">
        <v>125</v>
      </c>
      <c r="C29" s="91" t="s">
        <v>197</v>
      </c>
      <c r="D29" s="89">
        <v>3</v>
      </c>
    </row>
    <row r="30" spans="1:4" s="60" customFormat="1" ht="15" customHeight="1" x14ac:dyDescent="0.2">
      <c r="A30" s="87" t="s">
        <v>154</v>
      </c>
      <c r="B30" s="93" t="s">
        <v>155</v>
      </c>
      <c r="C30" s="100" t="s">
        <v>209</v>
      </c>
      <c r="D30" s="94">
        <v>3</v>
      </c>
    </row>
    <row r="31" spans="1:4" s="60" customFormat="1" ht="15" customHeight="1" x14ac:dyDescent="0.2">
      <c r="A31" s="87" t="s">
        <v>156</v>
      </c>
      <c r="B31" s="87" t="s">
        <v>157</v>
      </c>
      <c r="C31" s="91" t="s">
        <v>210</v>
      </c>
      <c r="D31" s="89">
        <v>3</v>
      </c>
    </row>
    <row r="32" spans="1:4" s="60" customFormat="1" ht="15" customHeight="1" x14ac:dyDescent="0.2">
      <c r="A32" s="87" t="s">
        <v>255</v>
      </c>
      <c r="B32" s="87" t="s">
        <v>158</v>
      </c>
      <c r="C32" s="101" t="s">
        <v>168</v>
      </c>
      <c r="D32" s="89">
        <v>3</v>
      </c>
    </row>
    <row r="33" spans="1:4" s="60" customFormat="1" ht="15" customHeight="1" x14ac:dyDescent="0.2">
      <c r="A33" s="87" t="s">
        <v>116</v>
      </c>
      <c r="B33" s="60" t="s">
        <v>127</v>
      </c>
      <c r="C33" s="92" t="s">
        <v>195</v>
      </c>
      <c r="D33" s="89">
        <v>3</v>
      </c>
    </row>
    <row r="34" spans="1:4" s="60" customFormat="1" ht="15" customHeight="1" x14ac:dyDescent="0.2">
      <c r="A34" s="85" t="s">
        <v>95</v>
      </c>
      <c r="B34" s="85" t="s">
        <v>96</v>
      </c>
      <c r="C34" s="91" t="s">
        <v>181</v>
      </c>
      <c r="D34" s="86">
        <v>3</v>
      </c>
    </row>
    <row r="35" spans="1:4" s="60" customFormat="1" ht="15" customHeight="1" x14ac:dyDescent="0.2">
      <c r="A35" s="87" t="s">
        <v>97</v>
      </c>
      <c r="B35" s="87" t="s">
        <v>98</v>
      </c>
      <c r="C35" s="99" t="s">
        <v>214</v>
      </c>
      <c r="D35" s="89">
        <v>2</v>
      </c>
    </row>
    <row r="36" spans="1:4" s="60" customFormat="1" ht="15" customHeight="1" x14ac:dyDescent="0.2">
      <c r="A36" s="60" t="s">
        <v>99</v>
      </c>
      <c r="B36" s="60" t="s">
        <v>100</v>
      </c>
      <c r="C36" s="62" t="s">
        <v>213</v>
      </c>
      <c r="D36" s="89">
        <v>4</v>
      </c>
    </row>
    <row r="37" spans="1:4" s="60" customFormat="1" ht="15" customHeight="1" x14ac:dyDescent="0.2">
      <c r="A37" s="60" t="s">
        <v>108</v>
      </c>
      <c r="B37" s="60" t="s">
        <v>109</v>
      </c>
      <c r="C37" s="62" t="s">
        <v>199</v>
      </c>
      <c r="D37" s="102">
        <v>3</v>
      </c>
    </row>
    <row r="38" spans="1:4" s="60" customFormat="1" ht="15" customHeight="1" x14ac:dyDescent="0.2">
      <c r="A38" s="60" t="s">
        <v>161</v>
      </c>
      <c r="B38" s="60" t="s">
        <v>162</v>
      </c>
      <c r="C38" s="62" t="s">
        <v>211</v>
      </c>
      <c r="D38" s="102">
        <v>3</v>
      </c>
    </row>
    <row r="39" spans="1:4" s="60" customFormat="1" ht="15" customHeight="1" x14ac:dyDescent="0.2">
      <c r="A39" s="60" t="s">
        <v>159</v>
      </c>
      <c r="B39" s="60" t="s">
        <v>160</v>
      </c>
      <c r="C39" s="62" t="s">
        <v>212</v>
      </c>
      <c r="D39" s="102">
        <v>3</v>
      </c>
    </row>
    <row r="40" spans="1:4" s="60" customFormat="1" ht="15" customHeight="1" x14ac:dyDescent="0.2">
      <c r="A40" s="87" t="s">
        <v>115</v>
      </c>
      <c r="B40" s="87" t="s">
        <v>126</v>
      </c>
      <c r="C40" s="92" t="s">
        <v>193</v>
      </c>
      <c r="D40" s="89">
        <v>4</v>
      </c>
    </row>
    <row r="41" spans="1:4" s="60" customFormat="1" ht="15" customHeight="1" x14ac:dyDescent="0.2">
      <c r="A41" s="60" t="s">
        <v>231</v>
      </c>
      <c r="B41" s="60" t="s">
        <v>110</v>
      </c>
      <c r="C41" s="62" t="s">
        <v>216</v>
      </c>
      <c r="D41" s="89">
        <v>3</v>
      </c>
    </row>
    <row r="42" spans="1:4" s="60" customFormat="1" ht="15" customHeight="1" x14ac:dyDescent="0.2">
      <c r="C42" s="69"/>
      <c r="D42" s="61"/>
    </row>
    <row r="43" spans="1:4" s="60" customFormat="1" ht="15" customHeight="1" x14ac:dyDescent="0.2">
      <c r="C43" s="62"/>
      <c r="D43" s="61"/>
    </row>
    <row r="44" spans="1:4" s="60" customFormat="1" ht="15" customHeight="1" x14ac:dyDescent="0.2">
      <c r="C44" s="62"/>
      <c r="D44" s="61"/>
    </row>
    <row r="45" spans="1:4" s="60" customFormat="1" ht="15" customHeight="1" x14ac:dyDescent="0.2">
      <c r="C45" s="67"/>
      <c r="D45" s="61"/>
    </row>
    <row r="46" spans="1:4" s="60" customFormat="1" ht="15" customHeight="1" x14ac:dyDescent="0.2">
      <c r="D46" s="63"/>
    </row>
    <row r="47" spans="1:4" s="81" customFormat="1" ht="15" customHeight="1" x14ac:dyDescent="0.25">
      <c r="A47" s="66"/>
      <c r="C47" s="82"/>
      <c r="D47" s="83"/>
    </row>
    <row r="48" spans="1:4" s="60" customFormat="1" ht="15" customHeight="1" x14ac:dyDescent="0.25">
      <c r="A48" s="58"/>
      <c r="B48" s="58"/>
      <c r="C48" s="4"/>
      <c r="D48" s="58"/>
    </row>
    <row r="49" spans="3:4" s="60" customFormat="1" ht="15" customHeight="1" x14ac:dyDescent="0.2">
      <c r="C49" s="62"/>
      <c r="D49" s="61"/>
    </row>
    <row r="50" spans="3:4" s="60" customFormat="1" ht="15" customHeight="1" x14ac:dyDescent="0.2">
      <c r="D50" s="61"/>
    </row>
    <row r="51" spans="3:4" s="60" customFormat="1" ht="15" customHeight="1" x14ac:dyDescent="0.2">
      <c r="C51" s="67"/>
      <c r="D51" s="61"/>
    </row>
    <row r="52" spans="3:4" s="60" customFormat="1" ht="15" customHeight="1" x14ac:dyDescent="0.2">
      <c r="C52" s="67"/>
      <c r="D52" s="61"/>
    </row>
    <row r="53" spans="3:4" s="60" customFormat="1" ht="15" customHeight="1" x14ac:dyDescent="0.2">
      <c r="C53" s="68"/>
      <c r="D53" s="61"/>
    </row>
    <row r="54" spans="3:4" s="60" customFormat="1" ht="15" customHeight="1" x14ac:dyDescent="0.2">
      <c r="C54" s="70"/>
      <c r="D54" s="65"/>
    </row>
    <row r="55" spans="3:4" s="60" customFormat="1" ht="15" customHeight="1" x14ac:dyDescent="0.2">
      <c r="C55" s="64"/>
      <c r="D55" s="65"/>
    </row>
    <row r="56" spans="3:4" s="60" customFormat="1" ht="15" customHeight="1" x14ac:dyDescent="0.2">
      <c r="D56" s="65"/>
    </row>
    <row r="57" spans="3:4" ht="15" customHeight="1" x14ac:dyDescent="0.25">
      <c r="D57" s="59"/>
    </row>
    <row r="58" spans="3:4" ht="15" customHeight="1" x14ac:dyDescent="0.25"/>
    <row r="59" spans="3:4" ht="15" customHeight="1" x14ac:dyDescent="0.25"/>
    <row r="60" spans="3:4" ht="15" customHeight="1" x14ac:dyDescent="0.25"/>
    <row r="61" spans="3:4" ht="15" customHeight="1" x14ac:dyDescent="0.25"/>
    <row r="62" spans="3:4" ht="15" customHeight="1" x14ac:dyDescent="0.25"/>
    <row r="63" spans="3:4" ht="15" customHeight="1" x14ac:dyDescent="0.25"/>
  </sheetData>
  <sortState ref="A4:D26">
    <sortCondition ref="A4:A26"/>
  </sortState>
  <mergeCells count="1">
    <mergeCell ref="A1:D1"/>
  </mergeCells>
  <pageMargins left="0.25" right="0.25" top="0.25" bottom="0.25" header="0.5" footer="0.5"/>
  <pageSetup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FF13ADA-A522-41E9-8BA9-D1198C79D48E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EES 4-YEAR PLAN</vt:lpstr>
      <vt:lpstr>Ecology Emphasis Electives</vt:lpstr>
      <vt:lpstr>Env Sci Emphasis Electives</vt:lpstr>
      <vt:lpstr>'EES 4-YEAR PLAN'!Print_Area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2014-06-16T18:36:35Z</cp:lastPrinted>
  <dcterms:created xsi:type="dcterms:W3CDTF">2011-09-23T19:24:55Z</dcterms:created>
  <dcterms:modified xsi:type="dcterms:W3CDTF">2014-06-16T21:55:02Z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