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240" windowWidth="18315" windowHeight="10770"/>
  </bookViews>
  <sheets>
    <sheet name="Dairy Production" sheetId="5" r:id="rId1"/>
    <sheet name="Course Options" sheetId="6" r:id="rId2"/>
  </sheets>
  <definedNames>
    <definedName name="_xlnm.Print_Area" localSheetId="0">'Dairy Production'!$A$1:$M$79</definedName>
  </definedNames>
  <calcPr calcId="145621"/>
</workbook>
</file>

<file path=xl/calcChain.xml><?xml version="1.0" encoding="utf-8"?>
<calcChain xmlns="http://schemas.openxmlformats.org/spreadsheetml/2006/main">
  <c r="K18" i="5" l="1"/>
  <c r="K39" i="5" l="1"/>
  <c r="M36" i="5"/>
  <c r="L36" i="5"/>
  <c r="K36" i="5"/>
  <c r="J36" i="5"/>
  <c r="I36" i="5"/>
  <c r="H36" i="5"/>
  <c r="M35" i="5"/>
  <c r="L35" i="5"/>
  <c r="K35" i="5"/>
  <c r="J35" i="5"/>
  <c r="I35" i="5"/>
  <c r="H35" i="5"/>
  <c r="M34" i="5"/>
  <c r="L34" i="5"/>
  <c r="K34" i="5"/>
  <c r="J34" i="5"/>
  <c r="I34" i="5"/>
  <c r="H34" i="5"/>
  <c r="M32" i="5"/>
  <c r="L32" i="5"/>
  <c r="K32" i="5"/>
  <c r="J32" i="5"/>
  <c r="I32" i="5"/>
  <c r="H32" i="5"/>
  <c r="M31" i="5"/>
  <c r="L31" i="5"/>
  <c r="K31" i="5"/>
  <c r="J31" i="5"/>
  <c r="I31" i="5"/>
  <c r="H31" i="5"/>
  <c r="M30" i="5"/>
  <c r="L30" i="5"/>
  <c r="K30" i="5"/>
  <c r="J30" i="5"/>
  <c r="I30" i="5"/>
  <c r="M29" i="5"/>
  <c r="L29" i="5"/>
  <c r="K29" i="5"/>
  <c r="J29" i="5"/>
  <c r="I29" i="5"/>
  <c r="H30" i="5"/>
  <c r="H29" i="5"/>
  <c r="M28" i="5"/>
  <c r="L28" i="5"/>
  <c r="K28" i="5"/>
  <c r="J28" i="5"/>
  <c r="I28" i="5"/>
  <c r="H28" i="5"/>
  <c r="M27" i="5"/>
  <c r="L27" i="5"/>
  <c r="K27" i="5"/>
  <c r="J27" i="5"/>
  <c r="I27" i="5"/>
  <c r="H27" i="5"/>
  <c r="M24" i="5"/>
  <c r="L24" i="5"/>
  <c r="K24" i="5"/>
  <c r="J24" i="5"/>
  <c r="I24" i="5"/>
  <c r="H24" i="5"/>
  <c r="M23" i="5"/>
  <c r="L23" i="5"/>
  <c r="K23" i="5"/>
  <c r="J23" i="5"/>
  <c r="I23" i="5"/>
  <c r="H23" i="5"/>
  <c r="M22" i="5"/>
  <c r="L22" i="5"/>
  <c r="K22" i="5"/>
  <c r="J22" i="5"/>
  <c r="I22" i="5"/>
  <c r="M21" i="5"/>
  <c r="L21" i="5"/>
  <c r="K21" i="5"/>
  <c r="J21" i="5"/>
  <c r="I21" i="5"/>
  <c r="H22" i="5"/>
  <c r="H21" i="5"/>
  <c r="M20" i="5"/>
  <c r="L20" i="5"/>
  <c r="K20" i="5"/>
  <c r="J20" i="5"/>
  <c r="I20" i="5"/>
  <c r="M19" i="5"/>
  <c r="L19" i="5"/>
  <c r="K19" i="5"/>
  <c r="J19" i="5"/>
  <c r="I19" i="5"/>
  <c r="H20" i="5"/>
  <c r="H19" i="5"/>
  <c r="K6" i="5"/>
  <c r="M16" i="5"/>
  <c r="L16" i="5"/>
  <c r="K16" i="5"/>
  <c r="J16" i="5"/>
  <c r="I16" i="5"/>
  <c r="H16" i="5"/>
  <c r="M15" i="5"/>
  <c r="L15" i="5"/>
  <c r="K15" i="5"/>
  <c r="J15" i="5"/>
  <c r="I15" i="5"/>
  <c r="H15" i="5"/>
  <c r="M11" i="5"/>
  <c r="L11" i="5"/>
  <c r="K11" i="5"/>
  <c r="J11" i="5"/>
  <c r="I11" i="5"/>
  <c r="H11" i="5"/>
  <c r="M14" i="5"/>
  <c r="L14" i="5"/>
  <c r="K14" i="5"/>
  <c r="J14" i="5"/>
  <c r="I14" i="5"/>
  <c r="H14" i="5"/>
  <c r="M13" i="5"/>
  <c r="L13" i="5"/>
  <c r="K13" i="5"/>
  <c r="J13" i="5"/>
  <c r="I13" i="5"/>
  <c r="M12" i="5"/>
  <c r="L12" i="5"/>
  <c r="K12" i="5"/>
  <c r="J12" i="5"/>
  <c r="I12" i="5"/>
  <c r="M10" i="5"/>
  <c r="L10" i="5"/>
  <c r="K10" i="5"/>
  <c r="J10" i="5"/>
  <c r="I10" i="5"/>
  <c r="H13" i="5"/>
  <c r="H12" i="5"/>
  <c r="H10" i="5"/>
  <c r="D19" i="5" l="1"/>
  <c r="C19" i="5"/>
  <c r="B19" i="5"/>
  <c r="A19" i="5"/>
  <c r="M25" i="5" l="1"/>
  <c r="L25" i="5"/>
  <c r="K25" i="5"/>
  <c r="J25" i="5"/>
  <c r="I25" i="5"/>
  <c r="H25" i="5"/>
  <c r="F27" i="5"/>
  <c r="E27" i="5"/>
  <c r="D27" i="5"/>
  <c r="C27" i="5"/>
  <c r="B27" i="5"/>
  <c r="A27" i="5"/>
  <c r="M26" i="5"/>
  <c r="L26" i="5"/>
  <c r="K26" i="5"/>
  <c r="J26" i="5"/>
  <c r="I26" i="5"/>
  <c r="H26" i="5"/>
  <c r="M9" i="5"/>
  <c r="L9" i="5"/>
  <c r="K9" i="5"/>
  <c r="J9" i="5"/>
  <c r="I9" i="5"/>
  <c r="H9" i="5"/>
  <c r="M8" i="5"/>
  <c r="L8" i="5"/>
  <c r="K8" i="5"/>
  <c r="J8" i="5"/>
  <c r="I8" i="5"/>
  <c r="H8" i="5"/>
  <c r="M7" i="5"/>
  <c r="L7" i="5"/>
  <c r="K7" i="5"/>
  <c r="J7" i="5"/>
  <c r="I7" i="5"/>
  <c r="H7" i="5"/>
  <c r="F41" i="5"/>
  <c r="E41" i="5"/>
  <c r="C41" i="5"/>
  <c r="B41" i="5"/>
  <c r="A41" i="5"/>
  <c r="F38" i="5"/>
  <c r="E38" i="5"/>
  <c r="C38" i="5"/>
  <c r="B38" i="5"/>
  <c r="A38" i="5"/>
  <c r="F35" i="5"/>
  <c r="E35" i="5"/>
  <c r="D35" i="5"/>
  <c r="C35" i="5"/>
  <c r="B35" i="5"/>
  <c r="A35" i="5"/>
  <c r="F32" i="5"/>
  <c r="E32" i="5"/>
  <c r="D32" i="5"/>
  <c r="C32" i="5"/>
  <c r="B32" i="5"/>
  <c r="A32" i="5"/>
  <c r="F26" i="5"/>
  <c r="E26" i="5"/>
  <c r="D26" i="5"/>
  <c r="C26" i="5"/>
  <c r="B26" i="5"/>
  <c r="A26" i="5"/>
  <c r="F23" i="5"/>
  <c r="E23" i="5"/>
  <c r="D23" i="5"/>
  <c r="C23" i="5"/>
  <c r="B23" i="5"/>
  <c r="A23" i="5"/>
  <c r="F20" i="5"/>
  <c r="E20" i="5"/>
  <c r="D20" i="5"/>
  <c r="C20" i="5"/>
  <c r="B20" i="5"/>
  <c r="A20" i="5"/>
  <c r="F19" i="5"/>
  <c r="E19" i="5"/>
  <c r="F15" i="5"/>
  <c r="E15" i="5"/>
  <c r="D15" i="5"/>
  <c r="C15" i="5"/>
  <c r="B15" i="5"/>
  <c r="A15" i="5"/>
  <c r="F14" i="5"/>
  <c r="E14" i="5"/>
  <c r="D14" i="5"/>
  <c r="C14" i="5"/>
  <c r="B14" i="5"/>
  <c r="A14" i="5"/>
  <c r="F8" i="5"/>
  <c r="E8" i="5"/>
  <c r="D8" i="5"/>
  <c r="C8" i="5"/>
  <c r="B8" i="5"/>
  <c r="A8" i="5"/>
  <c r="D76" i="5" l="1"/>
  <c r="K3" i="5" l="1"/>
  <c r="D31" i="5" l="1"/>
  <c r="D34" i="5" l="1"/>
  <c r="D25" i="5"/>
  <c r="D22" i="5"/>
  <c r="D18" i="5"/>
  <c r="D10" i="5"/>
  <c r="D6" i="5"/>
  <c r="A43" i="5"/>
  <c r="K76" i="5"/>
  <c r="D69" i="5"/>
  <c r="K54" i="5"/>
  <c r="D54" i="5"/>
  <c r="D13" i="5" l="1"/>
</calcChain>
</file>

<file path=xl/sharedStrings.xml><?xml version="1.0" encoding="utf-8"?>
<sst xmlns="http://schemas.openxmlformats.org/spreadsheetml/2006/main" count="274" uniqueCount="245">
  <si>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</si>
  <si>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</si>
  <si>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</si>
  <si>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</si>
  <si>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</si>
  <si>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</si>
  <si>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</si>
  <si>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</si>
  <si>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</si>
  <si>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</si>
  <si>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</si>
  <si>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</si>
  <si>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</si>
  <si>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</si>
  <si>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</si>
  <si>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</si>
  <si>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</si>
  <si>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</si>
  <si>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</si>
  <si>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</si>
  <si>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</si>
  <si>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SGR #4</t>
  </si>
  <si>
    <t>Humanities/Arts Diversity (SGR 4)</t>
  </si>
  <si>
    <t>ENGL 101</t>
  </si>
  <si>
    <t>SGR #5</t>
  </si>
  <si>
    <t>Mathematics (SGR 5)</t>
  </si>
  <si>
    <t>ENGL 201</t>
  </si>
  <si>
    <t>Composition II (SGR 1)</t>
  </si>
  <si>
    <t>System Gen Ed Requirements  (SGR) (30 credits, Complete First 2 Years)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</si>
  <si>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</si>
  <si>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</si>
  <si>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</si>
  <si>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</si>
  <si>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</si>
  <si>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Requirements for College/Major/Program/Other required courses</t>
  </si>
  <si>
    <t>Natural Sciences (6 credits)</t>
  </si>
  <si>
    <t>Institutional Graduation Requirements (IGRs) (5 credits)</t>
  </si>
  <si>
    <t>Other required courses</t>
  </si>
  <si>
    <t>Course #</t>
  </si>
  <si>
    <t>Credits</t>
  </si>
  <si>
    <r>
      <rPr>
        <b/>
        <sz val="10"/>
        <color rgb="FFFF0000"/>
        <rFont val="Calibri"/>
        <family val="2"/>
      </rPr>
      <t>Prerequsites</t>
    </r>
    <r>
      <rPr>
        <b/>
        <sz val="10"/>
        <rFont val="Calibri"/>
        <family val="2"/>
      </rPr>
      <t>/Comments</t>
    </r>
  </si>
  <si>
    <t>TOTAL CREDITS</t>
  </si>
  <si>
    <t xml:space="preserve">Major Courses (NOTE GRADE REQUIREMENTS HERE) 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</si>
  <si>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</si>
  <si>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</si>
  <si>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</si>
  <si>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</si>
  <si>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</si>
  <si>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</si>
  <si>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Social Sciences/Diversity (SGR 3)</t>
  </si>
  <si>
    <t>DS 109</t>
  </si>
  <si>
    <t>DS 212</t>
  </si>
  <si>
    <t>Dairy Cattle Evaluation</t>
  </si>
  <si>
    <t>not ECON</t>
  </si>
  <si>
    <t>PS 103-103L</t>
  </si>
  <si>
    <t>Crop Production and Lab</t>
  </si>
  <si>
    <t>4 or 5</t>
  </si>
  <si>
    <t>BIOL 101-101L</t>
  </si>
  <si>
    <t>ECON 202</t>
  </si>
  <si>
    <t>Principles of Macroeconomics (SGR 3)</t>
  </si>
  <si>
    <t>also fills Globalization requirement</t>
  </si>
  <si>
    <t>16 or 17</t>
  </si>
  <si>
    <t>BIOL 103-103L</t>
  </si>
  <si>
    <t>MICR 231-231L</t>
  </si>
  <si>
    <t>General Microbiology and Lab</t>
  </si>
  <si>
    <t>DS 202</t>
  </si>
  <si>
    <t>Dairy Products Judging</t>
  </si>
  <si>
    <t>spring only</t>
  </si>
  <si>
    <t>spring only class</t>
  </si>
  <si>
    <t>offered only in the fall</t>
  </si>
  <si>
    <r>
      <t>Chemistry Survey and Lab</t>
    </r>
    <r>
      <rPr>
        <b/>
        <sz val="9"/>
        <rFont val="Calibri"/>
        <family val="2"/>
      </rPr>
      <t xml:space="preserve"> or </t>
    </r>
    <r>
      <rPr>
        <sz val="9"/>
        <rFont val="Calibri"/>
        <family val="2"/>
      </rPr>
      <t xml:space="preserve"> General Chemistry I and Lab (SGR 6)</t>
    </r>
  </si>
  <si>
    <r>
      <t xml:space="preserve">CHEM 106-106L </t>
    </r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CHEM 112-112L</t>
    </r>
  </si>
  <si>
    <r>
      <t>PS 213-213L</t>
    </r>
    <r>
      <rPr>
        <b/>
        <sz val="9"/>
        <rFont val="Calibri"/>
        <family val="2"/>
      </rPr>
      <t xml:space="preserve"> or</t>
    </r>
    <r>
      <rPr>
        <sz val="9"/>
        <rFont val="Calibri"/>
        <family val="2"/>
      </rPr>
      <t xml:space="preserve"> PS 313</t>
    </r>
  </si>
  <si>
    <r>
      <t xml:space="preserve">Soils and Lab </t>
    </r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Forage Crop and Pasture Management</t>
    </r>
  </si>
  <si>
    <t>DS 411-411L</t>
  </si>
  <si>
    <t>Dairy Breeds and Breeding and Lab</t>
  </si>
  <si>
    <t>AS 323</t>
  </si>
  <si>
    <t>Advanced Animal Nutrition</t>
  </si>
  <si>
    <t xml:space="preserve">AS 433-433L </t>
  </si>
  <si>
    <t>Livestock Reproduction and Lab</t>
  </si>
  <si>
    <t>IGR#2</t>
  </si>
  <si>
    <t>any time JR or SR</t>
  </si>
  <si>
    <r>
      <t xml:space="preserve">Survey of Physics and Lab </t>
    </r>
    <r>
      <rPr>
        <b/>
        <sz val="9"/>
        <rFont val="Calibri"/>
        <family val="2"/>
      </rPr>
      <t xml:space="preserve"> or </t>
    </r>
    <r>
      <rPr>
        <sz val="9"/>
        <rFont val="Calibri"/>
        <family val="2"/>
      </rPr>
      <t xml:space="preserve">Introduction to Physics and Lab </t>
    </r>
    <r>
      <rPr>
        <b/>
        <sz val="9"/>
        <rFont val="Calibri"/>
        <family val="2"/>
      </rPr>
      <t xml:space="preserve"> or </t>
    </r>
    <r>
      <rPr>
        <sz val="9"/>
        <rFont val="Calibri"/>
        <family val="2"/>
      </rPr>
      <t>University Physics I and Lab</t>
    </r>
  </si>
  <si>
    <t>General Elective</t>
  </si>
  <si>
    <t>DS 413</t>
  </si>
  <si>
    <t>Physiology of Lactation</t>
  </si>
  <si>
    <t>Spring - even years only</t>
  </si>
  <si>
    <t>Anatomy and Physiology of Domestic Animals and Lab</t>
  </si>
  <si>
    <t>General elective</t>
  </si>
  <si>
    <r>
      <t xml:space="preserve">AS 332-332L </t>
    </r>
    <r>
      <rPr>
        <b/>
        <sz val="9"/>
        <rFont val="Calibri"/>
        <family val="2"/>
      </rPr>
      <t xml:space="preserve">or </t>
    </r>
    <r>
      <rPr>
        <sz val="9"/>
        <rFont val="Calibri"/>
        <family val="2"/>
      </rPr>
      <t>BIOL 371</t>
    </r>
  </si>
  <si>
    <r>
      <t xml:space="preserve">Principles of Animal Breeding and Lab </t>
    </r>
    <r>
      <rPr>
        <b/>
        <sz val="9"/>
        <rFont val="Calibri"/>
        <family val="2"/>
      </rPr>
      <t xml:space="preserve">or </t>
    </r>
    <r>
      <rPr>
        <sz val="9"/>
        <rFont val="Calibri"/>
        <family val="2"/>
      </rPr>
      <t>Genetics</t>
    </r>
  </si>
  <si>
    <t>4 or 3</t>
  </si>
  <si>
    <t>DS 432</t>
  </si>
  <si>
    <t>Dairy Cattle Feeding</t>
  </si>
  <si>
    <t>DS 490</t>
  </si>
  <si>
    <t>Dairy Seminar</t>
  </si>
  <si>
    <t>DS 496</t>
  </si>
  <si>
    <t>Field Experience</t>
  </si>
  <si>
    <t>Fall or Spring SR year</t>
  </si>
  <si>
    <t>AGEC 271-271L</t>
  </si>
  <si>
    <t>Farm &amp; Ranch Management and Lab</t>
  </si>
  <si>
    <t>Dairy Farm Management and Lab</t>
  </si>
  <si>
    <t xml:space="preserve">AS 233-233L </t>
  </si>
  <si>
    <t>Applied Animal Nutrition and Lab</t>
  </si>
  <si>
    <t>P - CHEM 106 or 112</t>
  </si>
  <si>
    <t xml:space="preserve">College of ABS Requirements </t>
  </si>
  <si>
    <t>DS Course Options</t>
  </si>
  <si>
    <t>DS 109 - First Year Seminar</t>
  </si>
  <si>
    <t>Fall</t>
  </si>
  <si>
    <t>DS 130-130L - Introduction to Dairy Science and Lab</t>
  </si>
  <si>
    <t>DS 202 - Dairy Products Judging</t>
  </si>
  <si>
    <t>Spring</t>
  </si>
  <si>
    <t>DS 212 - Dairy Cattle Evaluation</t>
  </si>
  <si>
    <t>DS 231 - Dairy Foods</t>
  </si>
  <si>
    <t>DS 301-301L - Dairy Microbiology and Lab</t>
  </si>
  <si>
    <t>DS 311 - Dairy Cattle Judging</t>
  </si>
  <si>
    <r>
      <t xml:space="preserve">Fall, </t>
    </r>
    <r>
      <rPr>
        <sz val="11"/>
        <color rgb="FFC00000"/>
        <rFont val="Calibri"/>
        <family val="2"/>
        <scheme val="minor"/>
      </rPr>
      <t>P - DS 212</t>
    </r>
  </si>
  <si>
    <t>DS 313-313L - Technical Control of Dairy Products I and Lab</t>
  </si>
  <si>
    <r>
      <t xml:space="preserve">Fall </t>
    </r>
    <r>
      <rPr>
        <sz val="11"/>
        <color rgb="FFC00000"/>
        <rFont val="Calibri"/>
        <family val="2"/>
        <scheme val="minor"/>
      </rPr>
      <t>P - DS 130, CHEM 106 or CHEM 112</t>
    </r>
  </si>
  <si>
    <t>DS 314 - Dairy Farm Operation Evaluation</t>
  </si>
  <si>
    <t>DS 321-321L - Dairy Product Processing I and Lab</t>
  </si>
  <si>
    <r>
      <t xml:space="preserve">Odd Fall, </t>
    </r>
    <r>
      <rPr>
        <sz val="11"/>
        <color rgb="FFC00000"/>
        <rFont val="Calibri"/>
        <family val="2"/>
        <scheme val="minor"/>
      </rPr>
      <t>P - DS 130, DS 313 (or concurrent)and MICR 231</t>
    </r>
  </si>
  <si>
    <t>DS 322-322L - Dairy Product Processing II and Lab</t>
  </si>
  <si>
    <r>
      <t xml:space="preserve">Even Spring, </t>
    </r>
    <r>
      <rPr>
        <sz val="11"/>
        <color rgb="FFC00000"/>
        <rFont val="Calibri"/>
        <family val="2"/>
        <scheme val="minor"/>
      </rPr>
      <t>P - DS 130, DS 313 and MICR 231</t>
    </r>
  </si>
  <si>
    <t>DS 401 - Advanced Dairy Products Judging</t>
  </si>
  <si>
    <r>
      <t xml:space="preserve">Fall, Max of 3 credits, </t>
    </r>
    <r>
      <rPr>
        <sz val="11"/>
        <color rgb="FFC00000"/>
        <rFont val="Calibri"/>
        <family val="2"/>
        <scheme val="minor"/>
      </rPr>
      <t>P - DS 202</t>
    </r>
  </si>
  <si>
    <t>1-2</t>
  </si>
  <si>
    <t>DS 411-411L - Dairy Breeds and Breeding and Lab</t>
  </si>
  <si>
    <r>
      <t>Odd Fall,</t>
    </r>
    <r>
      <rPr>
        <sz val="11"/>
        <color rgb="FFC00000"/>
        <rFont val="Calibri"/>
        <family val="2"/>
        <scheme val="minor"/>
      </rPr>
      <t xml:space="preserve"> P -  DS 130</t>
    </r>
  </si>
  <si>
    <t>DS 412-412L - Dairy Farm Management and Lab</t>
  </si>
  <si>
    <r>
      <t xml:space="preserve">Odd Spring, </t>
    </r>
    <r>
      <rPr>
        <sz val="11"/>
        <color rgb="FFC00000"/>
        <rFont val="Calibri"/>
        <family val="2"/>
        <scheme val="minor"/>
      </rPr>
      <t>P - DS 130</t>
    </r>
  </si>
  <si>
    <t>DS 413-513 - Physiology of Lactation</t>
  </si>
  <si>
    <t>Even Spring</t>
  </si>
  <si>
    <t>DS 421 - Dairy Plant Management</t>
  </si>
  <si>
    <r>
      <t>Even Fall</t>
    </r>
    <r>
      <rPr>
        <sz val="11"/>
        <color rgb="FFC00000"/>
        <rFont val="Calibri"/>
        <family val="2"/>
        <scheme val="minor"/>
      </rPr>
      <t xml:space="preserve"> P - Junior Standing</t>
    </r>
  </si>
  <si>
    <t>DS 422-422L - Technical Control of Dairy Products II and Lab</t>
  </si>
  <si>
    <r>
      <t xml:space="preserve">Spring, </t>
    </r>
    <r>
      <rPr>
        <sz val="11"/>
        <color rgb="FFC00000"/>
        <rFont val="Calibri"/>
        <family val="2"/>
        <scheme val="minor"/>
      </rPr>
      <t>P - DS 313 and CHEM 108 or 120</t>
    </r>
  </si>
  <si>
    <t>DS 432 - Dairy Cattle Feeding</t>
  </si>
  <si>
    <r>
      <t>Even Fall</t>
    </r>
    <r>
      <rPr>
        <sz val="11"/>
        <color rgb="FFC00000"/>
        <rFont val="Calibri"/>
        <family val="2"/>
        <scheme val="minor"/>
      </rPr>
      <t xml:space="preserve"> P - AS 233</t>
    </r>
  </si>
  <si>
    <t>DS 442-542 - Dairy Product and Process Development</t>
  </si>
  <si>
    <r>
      <t xml:space="preserve">Odd Spring, </t>
    </r>
    <r>
      <rPr>
        <sz val="11"/>
        <color rgb="FFC00000"/>
        <rFont val="Calibri"/>
        <family val="2"/>
        <scheme val="minor"/>
      </rPr>
      <t>P - DS 313</t>
    </r>
  </si>
  <si>
    <t>DS 490 - Seminar (AW)</t>
  </si>
  <si>
    <t>Advanced Writing</t>
  </si>
  <si>
    <t>DS 491 - Independent Study</t>
  </si>
  <si>
    <t>1-3</t>
  </si>
  <si>
    <t>DS 492 - Topics</t>
  </si>
  <si>
    <t>1-4</t>
  </si>
  <si>
    <t>DS 496 - Field Experience</t>
  </si>
  <si>
    <t>DS 497 - Cooperative Education</t>
  </si>
  <si>
    <t>3-12</t>
  </si>
  <si>
    <t>DS 498 - Undergraduate Research/Scholarship</t>
  </si>
  <si>
    <t>1-6</t>
  </si>
  <si>
    <t>BIOL 103-103L - Biology Survey II and Lab</t>
  </si>
  <si>
    <t>P - BIOL 101-10L</t>
  </si>
  <si>
    <t>MICR 231-231L - General Microbiology and Lab</t>
  </si>
  <si>
    <t>PHYS 101-101L - Survey of Physic</t>
  </si>
  <si>
    <t>or  PHYS 111-111L - Introduction to Physics I and Lab</t>
  </si>
  <si>
    <t>P - MATH 102, 115, 120, 121, 123, 125, 281, or consent</t>
  </si>
  <si>
    <t>or  PHYS 211-211L - University Physics I and Lab</t>
  </si>
  <si>
    <t>P - MATH 123 or MATH 12</t>
  </si>
  <si>
    <t>or PS 313 - Forage Crop and Pasture Management</t>
  </si>
  <si>
    <t>CHEM 108-108L - Organic and Biochemistry and Lab</t>
  </si>
  <si>
    <t>P - CHEM 106</t>
  </si>
  <si>
    <t>or  CHEM 120-120L - Elementary Organic Chemistry and Lab</t>
  </si>
  <si>
    <t>AS 323 - Advanced Animal Nutrition</t>
  </si>
  <si>
    <t>AS 433-433L - Livestock Reproduction and Lab</t>
  </si>
  <si>
    <t xml:space="preserve">BIOL 101-101L - Biology Survey I and Lab </t>
  </si>
  <si>
    <t>BIOL 371 - Genetic</t>
  </si>
  <si>
    <t>or  AS 332 - Livestock Breeding and Genetics</t>
  </si>
  <si>
    <t>PS 213-213L - Soils and Lab</t>
  </si>
  <si>
    <t>AS/AST 463 - Agricultural Waste Management</t>
  </si>
  <si>
    <t>VET 223-223L - Anatomy and Physiology of Domestic Animals and Lab</t>
  </si>
  <si>
    <t>P - AS 233</t>
  </si>
  <si>
    <t xml:space="preserve">P - VET 223 </t>
  </si>
  <si>
    <t xml:space="preserve">P - BIOL 101 OR 151 </t>
  </si>
  <si>
    <t>P  -  AS 101; and either BIOL 103 or 153</t>
  </si>
  <si>
    <t>P - BIOL 101 or 151</t>
  </si>
  <si>
    <t>CHEM 106-106L - Chemistry Survey and Lab</t>
  </si>
  <si>
    <t>or  CHEM 112-112L - General Chemistry I and Lab*</t>
  </si>
  <si>
    <t>PS 103-103L - Crop Production and Lab</t>
  </si>
  <si>
    <t>AS 233-233L - Applied Animal Nutrition and Lab</t>
  </si>
  <si>
    <t>AGEC 271-271L - Farm and Ranch Management and Lab</t>
  </si>
  <si>
    <t>P - CHEM 108 or 120</t>
  </si>
  <si>
    <t xml:space="preserve">P - AS 101 or DS 130 </t>
  </si>
  <si>
    <t>P - One course from MATH except 021, 101, 100T</t>
  </si>
  <si>
    <t>Additional Course Information</t>
  </si>
  <si>
    <t>AS/AST 463</t>
  </si>
  <si>
    <t>Agricultural Waste Management</t>
  </si>
  <si>
    <r>
      <rPr>
        <sz val="9"/>
        <color rgb="FFFF0000"/>
        <rFont val="Calibri"/>
        <family val="2"/>
      </rPr>
      <t>AS 233</t>
    </r>
    <r>
      <rPr>
        <sz val="9"/>
        <rFont val="Calibri"/>
        <family val="2"/>
      </rPr>
      <t>/fall - even years only</t>
    </r>
  </si>
  <si>
    <r>
      <rPr>
        <sz val="9"/>
        <color rgb="FFFF0000"/>
        <rFont val="Calibri"/>
        <family val="2"/>
      </rPr>
      <t>VET 223</t>
    </r>
    <r>
      <rPr>
        <sz val="9"/>
        <rFont val="Calibri"/>
        <family val="2"/>
      </rPr>
      <t>/Fall only</t>
    </r>
  </si>
  <si>
    <r>
      <rPr>
        <sz val="9"/>
        <color rgb="FFFF0000"/>
        <rFont val="Calibri"/>
        <family val="2"/>
      </rPr>
      <t>AS 101 or DS 130</t>
    </r>
    <r>
      <rPr>
        <sz val="9"/>
        <rFont val="Calibri"/>
        <family val="2"/>
      </rPr>
      <t>/fall or spring</t>
    </r>
  </si>
  <si>
    <r>
      <rPr>
        <sz val="9"/>
        <color rgb="FFFF0000"/>
        <rFont val="Calibri"/>
        <family val="2"/>
      </rPr>
      <t>CHEM 108, 120, or 326</t>
    </r>
    <r>
      <rPr>
        <sz val="9"/>
        <rFont val="Calibri"/>
        <family val="2"/>
      </rPr>
      <t>/Spring only</t>
    </r>
  </si>
  <si>
    <t>PS 213, PHYS 101 or 111, or consent</t>
  </si>
  <si>
    <r>
      <rPr>
        <sz val="9"/>
        <color rgb="FFFF0000"/>
        <rFont val="Calibri"/>
        <family val="2"/>
      </rPr>
      <t>MICR 231-231L or MICR 233-233L</t>
    </r>
    <r>
      <rPr>
        <sz val="9"/>
        <rFont val="Calibri"/>
        <family val="2"/>
      </rPr>
      <t>/Spring - odd years only</t>
    </r>
  </si>
  <si>
    <r>
      <rPr>
        <sz val="9"/>
        <color rgb="FFFF0000"/>
        <rFont val="Calibri"/>
        <family val="2"/>
      </rPr>
      <t>DS 130</t>
    </r>
    <r>
      <rPr>
        <sz val="9"/>
        <rFont val="Calibri"/>
        <family val="2"/>
      </rPr>
      <t>/Spring - odd years only</t>
    </r>
  </si>
  <si>
    <t>MATH 101 or higher</t>
  </si>
  <si>
    <r>
      <rPr>
        <sz val="9"/>
        <color rgb="FFFF0000"/>
        <rFont val="Calibri"/>
        <family val="2"/>
      </rPr>
      <t>CHEM 106 or 112 if taking 120</t>
    </r>
    <r>
      <rPr>
        <sz val="9"/>
        <rFont val="Calibri"/>
        <family val="2"/>
      </rPr>
      <t>/fall or spring</t>
    </r>
  </si>
  <si>
    <r>
      <rPr>
        <sz val="9"/>
        <color rgb="FFFF0000"/>
        <rFont val="Calibri"/>
        <family val="2"/>
      </rPr>
      <t>DS 130</t>
    </r>
    <r>
      <rPr>
        <sz val="9"/>
        <rFont val="Calibri"/>
        <family val="2"/>
      </rPr>
      <t>/Fall--odd years only</t>
    </r>
  </si>
  <si>
    <r>
      <rPr>
        <sz val="9"/>
        <color rgb="FFFF0000"/>
        <rFont val="Calibri"/>
        <family val="2"/>
      </rPr>
      <t>AS 233</t>
    </r>
    <r>
      <rPr>
        <sz val="9"/>
        <rFont val="Calibri"/>
        <family val="2"/>
      </rPr>
      <t>/Fall--Spring JR or SR year</t>
    </r>
  </si>
  <si>
    <r>
      <rPr>
        <sz val="9"/>
        <color rgb="FFFF0000"/>
        <rFont val="Calibri"/>
        <family val="2"/>
      </rPr>
      <t>MATH 102 or higher if taking PHYS</t>
    </r>
    <r>
      <rPr>
        <sz val="9"/>
        <rFont val="Calibri"/>
        <family val="2"/>
      </rPr>
      <t xml:space="preserve"> </t>
    </r>
    <r>
      <rPr>
        <sz val="9"/>
        <color rgb="FFFF0000"/>
        <rFont val="Calibri"/>
        <family val="2"/>
      </rPr>
      <t>111</t>
    </r>
    <r>
      <rPr>
        <sz val="9"/>
        <rFont val="Calibri"/>
        <family val="2"/>
      </rPr>
      <t>/anytime JR or SR year</t>
    </r>
  </si>
  <si>
    <r>
      <rPr>
        <sz val="9"/>
        <color rgb="FFFF0000"/>
        <rFont val="Calibri"/>
        <family val="2"/>
      </rPr>
      <t>MATH 102 or higher</t>
    </r>
    <r>
      <rPr>
        <sz val="9"/>
        <rFont val="Calibri"/>
        <family val="2"/>
      </rPr>
      <t>/anytime</t>
    </r>
  </si>
  <si>
    <t>CHEM 106 or 112</t>
  </si>
  <si>
    <r>
      <rPr>
        <sz val="9"/>
        <color rgb="FFFF0000"/>
        <rFont val="Calibri"/>
        <family val="2"/>
      </rPr>
      <t>AS 101; and either BIOL 103 or BIO 153 OR BIOL 101 or 151 if taking BIOL 371</t>
    </r>
    <r>
      <rPr>
        <sz val="9"/>
        <color theme="1"/>
        <rFont val="Calibri"/>
        <family val="2"/>
      </rPr>
      <t>/</t>
    </r>
    <r>
      <rPr>
        <sz val="9"/>
        <rFont val="Calibri"/>
        <family val="2"/>
      </rPr>
      <t>AS 332 - Spring only; BIOL 371 fall or spring</t>
    </r>
  </si>
  <si>
    <t>Capstone and AW</t>
  </si>
  <si>
    <t>15 or 14</t>
  </si>
  <si>
    <r>
      <t>Odd Spring</t>
    </r>
    <r>
      <rPr>
        <sz val="11"/>
        <color rgb="FFFF0000"/>
        <rFont val="Calibri"/>
        <family val="2"/>
        <scheme val="minor"/>
      </rPr>
      <t>, P - MICR 231/231L or MICR 233/233L</t>
    </r>
  </si>
  <si>
    <t>Bachelor of Science in Dairy Production (Fall 2014)</t>
  </si>
  <si>
    <t>(Must have a different prefix than the courses used to meet SGR 3, 4 and 6)</t>
  </si>
  <si>
    <t xml:space="preserve">Cultural Awareness and Social and Environmental Responsibility         </t>
  </si>
  <si>
    <t>First Year Seminar</t>
  </si>
  <si>
    <t>Composition I (SGR 1)</t>
  </si>
  <si>
    <t>SPCM 101</t>
  </si>
  <si>
    <t>Fundamentals of Speech (SGR 2)</t>
  </si>
  <si>
    <t>First Year Fall Courses</t>
  </si>
  <si>
    <t>First Year Spring Courses</t>
  </si>
  <si>
    <t>Second Year Fall Courses</t>
  </si>
  <si>
    <t>Second Year Spring Courses</t>
  </si>
  <si>
    <t>Third Year Fall Courses</t>
  </si>
  <si>
    <t>Third Year Spring Courses</t>
  </si>
  <si>
    <t>Fourth Year Fall Courses</t>
  </si>
  <si>
    <t>Fourth Year Spring Courses</t>
  </si>
  <si>
    <t>Biology Survey I and Lab</t>
  </si>
  <si>
    <t>Biology Survey II and Lab (SGR 6)</t>
  </si>
  <si>
    <r>
      <t xml:space="preserve">ENGL 101 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SPCM 101</t>
    </r>
  </si>
  <si>
    <r>
      <t>Composition I (SGR 1)</t>
    </r>
    <r>
      <rPr>
        <b/>
        <sz val="9"/>
        <color theme="1"/>
        <rFont val="Calibri"/>
        <family val="2"/>
        <scheme val="minor"/>
      </rPr>
      <t xml:space="preserve"> or </t>
    </r>
    <r>
      <rPr>
        <sz val="9"/>
        <color theme="1"/>
        <rFont val="Calibri"/>
        <family val="2"/>
        <scheme val="minor"/>
      </rPr>
      <t>Fundamentals of Speech (SGR 2)</t>
    </r>
  </si>
  <si>
    <r>
      <t xml:space="preserve">SPCM 101 </t>
    </r>
    <r>
      <rPr>
        <b/>
        <sz val="9"/>
        <color theme="1"/>
        <rFont val="Calibri"/>
        <family val="2"/>
        <scheme val="minor"/>
      </rPr>
      <t>or</t>
    </r>
    <r>
      <rPr>
        <sz val="9"/>
        <color theme="1"/>
        <rFont val="Calibri"/>
        <family val="2"/>
        <scheme val="minor"/>
      </rPr>
      <t xml:space="preserve"> ENGL 101</t>
    </r>
  </si>
  <si>
    <r>
      <t>Fundamentals of Speech (SGR 2)</t>
    </r>
    <r>
      <rPr>
        <b/>
        <sz val="9"/>
        <color theme="1"/>
        <rFont val="Calibri"/>
        <family val="2"/>
        <scheme val="minor"/>
      </rPr>
      <t xml:space="preserve"> or</t>
    </r>
    <r>
      <rPr>
        <sz val="9"/>
        <color theme="1"/>
        <rFont val="Calibri"/>
        <family val="2"/>
        <scheme val="minor"/>
      </rPr>
      <t xml:space="preserve"> Composition I (SGR1)</t>
    </r>
  </si>
  <si>
    <r>
      <t xml:space="preserve">PHYS 101-101L </t>
    </r>
    <r>
      <rPr>
        <b/>
        <sz val="9"/>
        <rFont val="Calibri"/>
        <family val="2"/>
      </rPr>
      <t xml:space="preserve"> or </t>
    </r>
    <r>
      <rPr>
        <sz val="9"/>
        <rFont val="Calibri"/>
        <family val="2"/>
      </rPr>
      <t xml:space="preserve">PHYS 111-111L </t>
    </r>
    <r>
      <rPr>
        <b/>
        <sz val="9"/>
        <rFont val="Calibri"/>
        <family val="2"/>
      </rPr>
      <t xml:space="preserve">or </t>
    </r>
    <r>
      <rPr>
        <sz val="9"/>
        <rFont val="Calibri"/>
        <family val="2"/>
      </rPr>
      <t>PHYS 211-211L</t>
    </r>
  </si>
  <si>
    <r>
      <rPr>
        <b/>
        <sz val="9"/>
        <color rgb="FFFF0000"/>
        <rFont val="Calibri"/>
        <family val="2"/>
      </rPr>
      <t>Prerequsites</t>
    </r>
    <r>
      <rPr>
        <b/>
        <sz val="9"/>
        <rFont val="Calibri"/>
        <family val="2"/>
      </rPr>
      <t>/Comments</t>
    </r>
  </si>
  <si>
    <t>DS 494 - Internship</t>
  </si>
  <si>
    <t>120-121</t>
  </si>
  <si>
    <t>Sample 4 Year Plan</t>
  </si>
  <si>
    <t>2014-2015 Undergraduate Catalog Requirements</t>
  </si>
  <si>
    <t>DS 130-130L</t>
  </si>
  <si>
    <t>Introduction to Dairy Science and Lab</t>
  </si>
  <si>
    <t>VET 223-223L</t>
  </si>
  <si>
    <t>DS 301-301L</t>
  </si>
  <si>
    <t>Dairy Microbiology and Lab</t>
  </si>
  <si>
    <t>DS 412-412L</t>
  </si>
  <si>
    <t>Fall or Spring SR year; Variable Credit 3-12</t>
  </si>
  <si>
    <t>Choose from Approved List</t>
  </si>
  <si>
    <r>
      <t xml:space="preserve">CHEM 108 </t>
    </r>
    <r>
      <rPr>
        <b/>
        <sz val="9"/>
        <rFont val="Calibri"/>
        <family val="2"/>
      </rPr>
      <t>or</t>
    </r>
    <r>
      <rPr>
        <sz val="9"/>
        <rFont val="Calibri"/>
        <family val="2"/>
      </rPr>
      <t xml:space="preserve"> CHEM 120</t>
    </r>
  </si>
  <si>
    <t>Organic and Biochemistry and Lab or Elementary Organic Chemistry and Lab</t>
  </si>
  <si>
    <t>MATH 102 or MATH 115</t>
  </si>
  <si>
    <t>ELEC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</si>
</sst>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i/>
      <u/>
      <sz val="9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sz val="9"/>
      <color rgb="FFFF0000"/>
      <name val="Calibri"/>
      <family val="2"/>
    </font>
    <font>
      <sz val="10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rgb="FFC00000"/>
      <name val="Calibri"/>
      <family val="2"/>
    </font>
    <font>
      <sz val="9"/>
      <color theme="1"/>
      <name val="Calibri"/>
      <family val="2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9"/>
      <name val="Calibri"/>
      <family val="2"/>
    </font>
    <font>
      <sz val="9"/>
      <color rgb="FF000000"/>
      <name val="Calibri"/>
      <family val="2"/>
    </font>
    <font>
      <sz val="8.5"/>
      <name val="Calibri"/>
      <family val="2"/>
    </font>
    <font>
      <b/>
      <u/>
      <sz val="9"/>
      <color theme="1"/>
      <name val="Calibri"/>
      <family val="2"/>
    </font>
    <font>
      <b/>
      <sz val="9"/>
      <color theme="1"/>
      <name val="Calibri"/>
      <family val="2"/>
    </font>
    <font>
      <b/>
      <u/>
      <sz val="10"/>
      <color theme="1"/>
      <name val="Calibri"/>
      <family val="2"/>
    </font>
    <font>
      <b/>
      <sz val="9"/>
      <color rgb="FFFF0000"/>
      <name val="Calibri"/>
      <family val="2"/>
    </font>
    <font>
      <u/>
      <sz val="9"/>
      <color theme="10"/>
      <name val="Calibri"/>
      <family val="2"/>
      <scheme val="minor"/>
    </font>
    <font>
      <sz val="8.5"/>
      <color theme="1"/>
      <name val="Calibri"/>
      <family val="2"/>
    </font>
  </fonts>
  <fills count="19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CCC0DA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08">
    <xf numFmtId="0" fontId="0" fillId="0" borderId="0" xfId="0"/>
    <xf numFmtId="0" fontId="7" fillId="0" borderId="0" xfId="2" applyFont="1" applyFill="1" applyBorder="1" applyAlignment="1">
      <alignment horizontal="center"/>
    </xf>
    <xf numFmtId="0" fontId="7" fillId="0" borderId="0" xfId="2" applyFont="1" applyFill="1" applyBorder="1" applyAlignment="1">
      <alignment horizontal="left"/>
    </xf>
    <xf numFmtId="0" fontId="7" fillId="0" borderId="0" xfId="2" applyFont="1" applyFill="1" applyBorder="1"/>
    <xf numFmtId="0" fontId="10" fillId="0" borderId="0" xfId="2" applyFont="1" applyFill="1" applyBorder="1" applyAlignment="1">
      <alignment horizontal="center"/>
    </xf>
    <xf numFmtId="0" fontId="10" fillId="0" borderId="3" xfId="2" applyFont="1" applyFill="1" applyBorder="1"/>
    <xf numFmtId="0" fontId="7" fillId="0" borderId="3" xfId="2" applyFont="1" applyFill="1" applyBorder="1"/>
    <xf numFmtId="0" fontId="11" fillId="0" borderId="0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left"/>
    </xf>
    <xf numFmtId="0" fontId="7" fillId="0" borderId="3" xfId="2" applyFont="1" applyFill="1" applyBorder="1" applyAlignment="1">
      <alignment horizontal="center"/>
    </xf>
    <xf numFmtId="0" fontId="7" fillId="0" borderId="3" xfId="2" applyNumberFormat="1" applyFont="1" applyFill="1" applyBorder="1" applyAlignment="1">
      <alignment horizontal="left"/>
    </xf>
    <xf numFmtId="0" fontId="7" fillId="0" borderId="4" xfId="2" applyFont="1" applyFill="1" applyBorder="1" applyAlignment="1">
      <alignment horizontal="center"/>
    </xf>
    <xf numFmtId="0" fontId="7" fillId="0" borderId="12" xfId="2" applyFont="1" applyFill="1" applyBorder="1"/>
    <xf numFmtId="0" fontId="7" fillId="0" borderId="13" xfId="2" applyFont="1" applyFill="1" applyBorder="1" applyAlignment="1">
      <alignment horizontal="left"/>
    </xf>
    <xf numFmtId="0" fontId="7" fillId="0" borderId="10" xfId="2" applyFont="1" applyFill="1" applyBorder="1" applyAlignment="1">
      <alignment horizontal="center"/>
    </xf>
    <xf numFmtId="0" fontId="7" fillId="0" borderId="8" xfId="2" applyFont="1" applyFill="1" applyBorder="1" applyAlignment="1">
      <alignment horizontal="left"/>
    </xf>
    <xf numFmtId="0" fontId="7" fillId="0" borderId="8" xfId="2" applyFont="1" applyFill="1" applyBorder="1" applyAlignment="1">
      <alignment horizontal="center"/>
    </xf>
    <xf numFmtId="0" fontId="7" fillId="0" borderId="14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/>
    </xf>
    <xf numFmtId="0" fontId="7" fillId="0" borderId="3" xfId="2" quotePrefix="1" applyFont="1" applyFill="1" applyBorder="1" applyAlignment="1">
      <alignment horizontal="left"/>
    </xf>
    <xf numFmtId="0" fontId="7" fillId="0" borderId="0" xfId="2" quotePrefix="1" applyFont="1" applyFill="1" applyBorder="1" applyAlignment="1">
      <alignment horizontal="right"/>
    </xf>
    <xf numFmtId="0" fontId="7" fillId="0" borderId="14" xfId="2" applyFont="1" applyFill="1" applyBorder="1" applyAlignment="1">
      <alignment horizontal="left"/>
    </xf>
    <xf numFmtId="0" fontId="14" fillId="0" borderId="0" xfId="2" applyFont="1" applyFill="1" applyBorder="1" applyAlignment="1">
      <alignment horizontal="center"/>
    </xf>
    <xf numFmtId="0" fontId="7" fillId="0" borderId="6" xfId="2" applyFont="1" applyFill="1" applyBorder="1" applyAlignment="1">
      <alignment horizontal="center"/>
    </xf>
    <xf numFmtId="0" fontId="7" fillId="0" borderId="12" xfId="2" quotePrefix="1" applyFont="1" applyFill="1" applyBorder="1" applyAlignment="1">
      <alignment horizontal="right"/>
    </xf>
    <xf numFmtId="0" fontId="7" fillId="0" borderId="12" xfId="2" applyFont="1" applyFill="1" applyBorder="1" applyAlignment="1">
      <alignment horizontal="center"/>
    </xf>
    <xf numFmtId="0" fontId="7" fillId="0" borderId="11" xfId="2" applyFont="1" applyFill="1" applyBorder="1" applyAlignment="1">
      <alignment horizontal="center"/>
    </xf>
    <xf numFmtId="0" fontId="7" fillId="0" borderId="7" xfId="2" applyFont="1" applyFill="1" applyBorder="1" applyAlignment="1">
      <alignment horizontal="center"/>
    </xf>
    <xf numFmtId="0" fontId="7" fillId="2" borderId="0" xfId="2" applyFont="1" applyFill="1" applyBorder="1"/>
    <xf numFmtId="0" fontId="3" fillId="0" borderId="0" xfId="2" applyFont="1" applyFill="1" applyBorder="1" applyAlignment="1">
      <alignment horizontal="left" readingOrder="1"/>
    </xf>
    <xf numFmtId="0" fontId="3" fillId="0" borderId="0" xfId="2" applyFont="1" applyFill="1" applyBorder="1" applyAlignment="1">
      <alignment horizontal="center"/>
    </xf>
    <xf numFmtId="0" fontId="10" fillId="0" borderId="0" xfId="2" applyFont="1" applyFill="1" applyBorder="1" applyAlignment="1">
      <alignment horizontal="right"/>
    </xf>
    <xf numFmtId="0" fontId="7" fillId="3" borderId="0" xfId="2" applyFont="1" applyFill="1" applyBorder="1"/>
    <xf numFmtId="0" fontId="7" fillId="4" borderId="0" xfId="2" applyFont="1" applyFill="1" applyBorder="1"/>
    <xf numFmtId="0" fontId="7" fillId="4" borderId="0" xfId="2" applyFont="1" applyFill="1" applyBorder="1" applyAlignment="1"/>
    <xf numFmtId="0" fontId="7" fillId="5" borderId="0" xfId="2" applyFont="1" applyFill="1" applyBorder="1"/>
    <xf numFmtId="0" fontId="7" fillId="5" borderId="0" xfId="2" applyFont="1" applyFill="1" applyBorder="1" applyAlignment="1"/>
    <xf numFmtId="0" fontId="7" fillId="6" borderId="0" xfId="2" applyFont="1" applyFill="1" applyBorder="1"/>
    <xf numFmtId="0" fontId="7" fillId="6" borderId="0" xfId="2" applyFont="1" applyFill="1" applyBorder="1" applyAlignment="1"/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8" fillId="0" borderId="0" xfId="0" applyFont="1" applyFill="1" applyBorder="1"/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7" fillId="0" borderId="0" xfId="1" applyFont="1" applyFill="1" applyBorder="1"/>
    <xf numFmtId="0" fontId="16" fillId="0" borderId="8" xfId="1" quotePrefix="1" applyFont="1" applyFill="1" applyBorder="1" applyAlignment="1">
      <alignment horizontal="center"/>
    </xf>
    <xf numFmtId="0" fontId="16" fillId="0" borderId="8" xfId="1" applyFont="1" applyFill="1" applyBorder="1" applyAlignment="1">
      <alignment horizontal="center"/>
    </xf>
    <xf numFmtId="0" fontId="18" fillId="0" borderId="0" xfId="0" applyFont="1" applyFill="1" applyBorder="1"/>
    <xf numFmtId="0" fontId="18" fillId="0" borderId="15" xfId="0" applyFont="1" applyFill="1" applyBorder="1" applyAlignment="1">
      <alignment horizontal="center"/>
    </xf>
    <xf numFmtId="0" fontId="8" fillId="0" borderId="15" xfId="2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0" fontId="20" fillId="0" borderId="3" xfId="2" quotePrefix="1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13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21" fillId="0" borderId="0" xfId="0" applyFont="1" applyFill="1" applyBorder="1"/>
    <xf numFmtId="0" fontId="17" fillId="0" borderId="0" xfId="0" applyFont="1" applyFill="1" applyBorder="1" applyAlignment="1">
      <alignment horizontal="center"/>
    </xf>
    <xf numFmtId="0" fontId="24" fillId="0" borderId="0" xfId="2" applyFont="1" applyAlignment="1">
      <alignment horizontal="center"/>
    </xf>
    <xf numFmtId="0" fontId="25" fillId="0" borderId="1" xfId="2" applyFont="1" applyBorder="1"/>
    <xf numFmtId="0" fontId="25" fillId="0" borderId="1" xfId="2" applyFont="1" applyBorder="1" applyAlignment="1">
      <alignment horizontal="center"/>
    </xf>
    <xf numFmtId="0" fontId="26" fillId="0" borderId="0" xfId="2" applyFont="1" applyBorder="1" applyAlignment="1">
      <alignment horizontal="right"/>
    </xf>
    <xf numFmtId="0" fontId="8" fillId="0" borderId="0" xfId="2" applyFont="1" applyAlignment="1">
      <alignment horizontal="right" wrapText="1"/>
    </xf>
    <xf numFmtId="0" fontId="27" fillId="0" borderId="0" xfId="2" applyFont="1" applyFill="1" applyAlignment="1">
      <alignment horizontal="left"/>
    </xf>
    <xf numFmtId="0" fontId="27" fillId="0" borderId="0" xfId="2" applyFont="1" applyFill="1"/>
    <xf numFmtId="2" fontId="23" fillId="0" borderId="2" xfId="2" applyNumberFormat="1" applyFont="1" applyBorder="1" applyAlignment="1">
      <alignment horizontal="center"/>
    </xf>
    <xf numFmtId="0" fontId="25" fillId="0" borderId="0" xfId="2" applyFont="1" applyBorder="1" applyAlignment="1">
      <alignment horizontal="right"/>
    </xf>
    <xf numFmtId="0" fontId="10" fillId="0" borderId="8" xfId="0" quotePrefix="1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7" fillId="0" borderId="3" xfId="2" applyFont="1" applyFill="1" applyBorder="1" applyAlignment="1">
      <alignment horizontal="left" wrapText="1"/>
    </xf>
    <xf numFmtId="16" fontId="7" fillId="0" borderId="3" xfId="2" applyNumberFormat="1" applyFont="1" applyFill="1" applyBorder="1" applyAlignment="1">
      <alignment horizontal="center"/>
    </xf>
    <xf numFmtId="0" fontId="12" fillId="0" borderId="0" xfId="0" applyFont="1" applyFill="1" applyBorder="1"/>
    <xf numFmtId="0" fontId="12" fillId="0" borderId="0" xfId="0" applyFont="1" applyFill="1" applyBorder="1" applyAlignment="1">
      <alignment horizontal="center"/>
    </xf>
    <xf numFmtId="0" fontId="7" fillId="8" borderId="3" xfId="0" applyFont="1" applyFill="1" applyBorder="1" applyAlignment="1">
      <alignment wrapText="1"/>
    </xf>
    <xf numFmtId="0" fontId="30" fillId="0" borderId="0" xfId="3" applyFont="1" applyAlignment="1">
      <alignment vertical="center" wrapText="1"/>
    </xf>
    <xf numFmtId="0" fontId="0" fillId="0" borderId="0" xfId="0" applyFont="1" applyFill="1" applyBorder="1"/>
    <xf numFmtId="0" fontId="28" fillId="0" borderId="0" xfId="0" applyFont="1" applyFill="1" applyBorder="1" applyAlignment="1">
      <alignment horizontal="center"/>
    </xf>
    <xf numFmtId="0" fontId="28" fillId="0" borderId="0" xfId="0" applyFont="1" applyFill="1" applyBorder="1"/>
    <xf numFmtId="0" fontId="30" fillId="0" borderId="0" xfId="1" applyFont="1"/>
    <xf numFmtId="49" fontId="0" fillId="0" borderId="0" xfId="0" applyNumberFormat="1" applyFont="1" applyFill="1" applyBorder="1" applyAlignment="1">
      <alignment horizontal="center"/>
    </xf>
    <xf numFmtId="0" fontId="0" fillId="0" borderId="0" xfId="0" applyFont="1"/>
    <xf numFmtId="49" fontId="28" fillId="0" borderId="0" xfId="0" applyNumberFormat="1" applyFont="1" applyFill="1" applyBorder="1" applyAlignment="1">
      <alignment horizontal="center"/>
    </xf>
    <xf numFmtId="0" fontId="31" fillId="0" borderId="0" xfId="0" applyFont="1" applyFill="1" applyBorder="1"/>
    <xf numFmtId="0" fontId="29" fillId="0" borderId="0" xfId="0" applyFont="1"/>
    <xf numFmtId="0" fontId="32" fillId="0" borderId="0" xfId="0" applyFont="1" applyFill="1" applyBorder="1"/>
    <xf numFmtId="0" fontId="4" fillId="0" borderId="0" xfId="3"/>
    <xf numFmtId="0" fontId="7" fillId="13" borderId="3" xfId="2" applyFont="1" applyFill="1" applyBorder="1" applyAlignment="1">
      <alignment wrapText="1"/>
    </xf>
    <xf numFmtId="0" fontId="7" fillId="13" borderId="3" xfId="2" applyFont="1" applyFill="1" applyBorder="1" applyAlignment="1">
      <alignment horizontal="left"/>
    </xf>
    <xf numFmtId="0" fontId="7" fillId="12" borderId="3" xfId="0" applyFont="1" applyFill="1" applyBorder="1"/>
    <xf numFmtId="0" fontId="7" fillId="13" borderId="3" xfId="0" applyFont="1" applyFill="1" applyBorder="1" applyAlignment="1">
      <alignment wrapText="1"/>
    </xf>
    <xf numFmtId="0" fontId="7" fillId="13" borderId="3" xfId="0" applyFont="1" applyFill="1" applyBorder="1"/>
    <xf numFmtId="0" fontId="7" fillId="13" borderId="3" xfId="2" applyFont="1" applyFill="1" applyBorder="1"/>
    <xf numFmtId="0" fontId="7" fillId="13" borderId="3" xfId="3" applyFont="1" applyFill="1" applyBorder="1"/>
    <xf numFmtId="0" fontId="20" fillId="0" borderId="3" xfId="2" applyFont="1" applyFill="1" applyBorder="1" applyAlignment="1">
      <alignment horizontal="left"/>
    </xf>
    <xf numFmtId="0" fontId="20" fillId="0" borderId="3" xfId="2" applyFont="1" applyFill="1" applyBorder="1" applyAlignment="1">
      <alignment horizontal="left" wrapText="1"/>
    </xf>
    <xf numFmtId="0" fontId="7" fillId="13" borderId="3" xfId="3" applyFont="1" applyFill="1" applyBorder="1" applyAlignment="1">
      <alignment wrapText="1"/>
    </xf>
    <xf numFmtId="0" fontId="20" fillId="0" borderId="3" xfId="2" quotePrefix="1" applyFont="1" applyFill="1" applyBorder="1" applyAlignment="1">
      <alignment horizontal="left" wrapText="1"/>
    </xf>
    <xf numFmtId="0" fontId="7" fillId="14" borderId="3" xfId="0" applyFont="1" applyFill="1" applyBorder="1"/>
    <xf numFmtId="0" fontId="7" fillId="9" borderId="3" xfId="2" applyFont="1" applyFill="1" applyBorder="1"/>
    <xf numFmtId="0" fontId="7" fillId="9" borderId="3" xfId="3" applyFont="1" applyFill="1" applyBorder="1"/>
    <xf numFmtId="0" fontId="7" fillId="15" borderId="3" xfId="2" applyFont="1" applyFill="1" applyBorder="1" applyAlignment="1">
      <alignment horizontal="left"/>
    </xf>
    <xf numFmtId="0" fontId="36" fillId="0" borderId="0" xfId="0" applyFont="1"/>
    <xf numFmtId="0" fontId="37" fillId="0" borderId="0" xfId="0" applyFont="1"/>
    <xf numFmtId="0" fontId="38" fillId="0" borderId="0" xfId="0" applyFont="1"/>
    <xf numFmtId="0" fontId="10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/>
    <xf numFmtId="0" fontId="15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16" fillId="0" borderId="8" xfId="0" quotePrefix="1" applyFont="1" applyFill="1" applyBorder="1" applyAlignment="1">
      <alignment horizontal="center"/>
    </xf>
    <xf numFmtId="0" fontId="16" fillId="0" borderId="8" xfId="0" applyFont="1" applyFill="1" applyBorder="1" applyAlignment="1">
      <alignment horizontal="center"/>
    </xf>
    <xf numFmtId="0" fontId="7" fillId="0" borderId="0" xfId="1" applyFont="1" applyFill="1" applyBorder="1"/>
    <xf numFmtId="0" fontId="7" fillId="0" borderId="0" xfId="1" applyFont="1" applyFill="1" applyBorder="1" applyAlignment="1">
      <alignment horizontal="center"/>
    </xf>
    <xf numFmtId="0" fontId="7" fillId="0" borderId="9" xfId="0" applyFont="1" applyFill="1" applyBorder="1"/>
    <xf numFmtId="0" fontId="16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7" fillId="2" borderId="3" xfId="0" applyFont="1" applyFill="1" applyBorder="1"/>
    <xf numFmtId="0" fontId="7" fillId="2" borderId="3" xfId="0" applyFont="1" applyFill="1" applyBorder="1" applyAlignment="1">
      <alignment horizontal="left"/>
    </xf>
    <xf numFmtId="0" fontId="7" fillId="8" borderId="3" xfId="0" applyFont="1" applyFill="1" applyBorder="1"/>
    <xf numFmtId="0" fontId="16" fillId="0" borderId="0" xfId="0" applyFont="1" applyFill="1" applyBorder="1" applyAlignment="1">
      <alignment horizontal="center"/>
    </xf>
    <xf numFmtId="0" fontId="7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0" borderId="0" xfId="1" applyFont="1" applyFill="1" applyBorder="1" applyAlignment="1">
      <alignment vertical="top"/>
    </xf>
    <xf numFmtId="0" fontId="10" fillId="0" borderId="7" xfId="2" applyFont="1" applyFill="1" applyBorder="1"/>
    <xf numFmtId="0" fontId="7" fillId="13" borderId="7" xfId="2" applyFont="1" applyFill="1" applyBorder="1" applyAlignment="1">
      <alignment horizontal="left"/>
    </xf>
    <xf numFmtId="0" fontId="7" fillId="9" borderId="7" xfId="2" applyFont="1" applyFill="1" applyBorder="1" applyAlignment="1">
      <alignment horizontal="left"/>
    </xf>
    <xf numFmtId="0" fontId="7" fillId="13" borderId="6" xfId="2" applyFont="1" applyFill="1" applyBorder="1" applyAlignment="1">
      <alignment horizontal="left"/>
    </xf>
    <xf numFmtId="0" fontId="7" fillId="13" borderId="5" xfId="2" applyFont="1" applyFill="1" applyBorder="1" applyAlignment="1">
      <alignment horizontal="left"/>
    </xf>
    <xf numFmtId="0" fontId="7" fillId="9" borderId="6" xfId="2" applyFont="1" applyFill="1" applyBorder="1" applyAlignment="1">
      <alignment horizontal="left" wrapText="1"/>
    </xf>
    <xf numFmtId="0" fontId="7" fillId="0" borderId="5" xfId="2" applyFont="1" applyFill="1" applyBorder="1"/>
    <xf numFmtId="0" fontId="7" fillId="10" borderId="3" xfId="0" applyFont="1" applyFill="1" applyBorder="1"/>
    <xf numFmtId="0" fontId="7" fillId="17" borderId="3" xfId="0" applyFont="1" applyFill="1" applyBorder="1"/>
    <xf numFmtId="0" fontId="7" fillId="2" borderId="3" xfId="0" applyFont="1" applyFill="1" applyBorder="1" applyAlignment="1">
      <alignment wrapText="1"/>
    </xf>
    <xf numFmtId="0" fontId="42" fillId="2" borderId="3" xfId="0" applyFont="1" applyFill="1" applyBorder="1" applyAlignment="1">
      <alignment wrapText="1"/>
    </xf>
    <xf numFmtId="0" fontId="7" fillId="7" borderId="3" xfId="0" applyFont="1" applyFill="1" applyBorder="1"/>
    <xf numFmtId="0" fontId="7" fillId="7" borderId="3" xfId="0" applyFont="1" applyFill="1" applyBorder="1" applyAlignment="1">
      <alignment horizontal="center"/>
    </xf>
    <xf numFmtId="0" fontId="7" fillId="17" borderId="3" xfId="0" applyFont="1" applyFill="1" applyBorder="1" applyAlignment="1">
      <alignment horizontal="center"/>
    </xf>
    <xf numFmtId="0" fontId="7" fillId="10" borderId="3" xfId="0" applyFont="1" applyFill="1" applyBorder="1" applyAlignment="1">
      <alignment horizontal="center"/>
    </xf>
    <xf numFmtId="0" fontId="36" fillId="9" borderId="3" xfId="0" applyFont="1" applyFill="1" applyBorder="1"/>
    <xf numFmtId="0" fontId="40" fillId="0" borderId="5" xfId="3" applyFont="1" applyFill="1" applyBorder="1"/>
    <xf numFmtId="0" fontId="41" fillId="2" borderId="0" xfId="2" applyFont="1" applyFill="1" applyBorder="1" applyAlignment="1">
      <alignment horizontal="left" readingOrder="1"/>
    </xf>
    <xf numFmtId="0" fontId="40" fillId="0" borderId="12" xfId="2" applyFont="1" applyFill="1" applyBorder="1"/>
    <xf numFmtId="0" fontId="33" fillId="8" borderId="3" xfId="0" applyFont="1" applyFill="1" applyBorder="1"/>
    <xf numFmtId="0" fontId="33" fillId="8" borderId="3" xfId="0" applyFont="1" applyFill="1" applyBorder="1" applyAlignment="1">
      <alignment wrapText="1"/>
    </xf>
    <xf numFmtId="0" fontId="43" fillId="0" borderId="0" xfId="0" applyFont="1" applyFill="1" applyBorder="1"/>
    <xf numFmtId="0" fontId="33" fillId="0" borderId="0" xfId="2" applyFont="1" applyFill="1" applyBorder="1" applyAlignment="1">
      <alignment horizontal="center"/>
    </xf>
    <xf numFmtId="0" fontId="45" fillId="0" borderId="0" xfId="0" applyFont="1" applyFill="1" applyBorder="1" applyAlignment="1">
      <alignment horizontal="center"/>
    </xf>
    <xf numFmtId="0" fontId="44" fillId="0" borderId="0" xfId="0" applyFont="1" applyFill="1" applyBorder="1" applyAlignment="1">
      <alignment horizontal="center"/>
    </xf>
    <xf numFmtId="0" fontId="33" fillId="8" borderId="3" xfId="0" applyFont="1" applyFill="1" applyBorder="1" applyAlignment="1">
      <alignment horizontal="center"/>
    </xf>
    <xf numFmtId="0" fontId="33" fillId="0" borderId="3" xfId="2" applyFont="1" applyFill="1" applyBorder="1" applyAlignment="1">
      <alignment horizontal="center"/>
    </xf>
    <xf numFmtId="0" fontId="33" fillId="0" borderId="10" xfId="2" applyFont="1" applyFill="1" applyBorder="1" applyAlignment="1">
      <alignment horizontal="center"/>
    </xf>
    <xf numFmtId="0" fontId="33" fillId="0" borderId="8" xfId="2" applyFont="1" applyFill="1" applyBorder="1" applyAlignment="1">
      <alignment horizontal="center"/>
    </xf>
    <xf numFmtId="0" fontId="33" fillId="0" borderId="4" xfId="2" applyFont="1" applyFill="1" applyBorder="1" applyAlignment="1">
      <alignment horizontal="center"/>
    </xf>
    <xf numFmtId="0" fontId="33" fillId="0" borderId="12" xfId="2" applyFont="1" applyFill="1" applyBorder="1" applyAlignment="1">
      <alignment horizontal="center"/>
    </xf>
    <xf numFmtId="0" fontId="36" fillId="18" borderId="3" xfId="0" applyFont="1" applyFill="1" applyBorder="1"/>
    <xf numFmtId="0" fontId="10" fillId="0" borderId="3" xfId="2" applyFont="1" applyFill="1" applyBorder="1" applyAlignment="1">
      <alignment horizontal="center"/>
    </xf>
    <xf numFmtId="0" fontId="44" fillId="0" borderId="3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24" fillId="0" borderId="0" xfId="6" applyFont="1" applyAlignment="1">
      <alignment horizontal="right"/>
    </xf>
    <xf numFmtId="0" fontId="25" fillId="0" borderId="1" xfId="6" applyFont="1" applyBorder="1"/>
    <xf numFmtId="0" fontId="24" fillId="0" borderId="0" xfId="6" applyFont="1" applyBorder="1" applyAlignment="1">
      <alignment horizontal="right" wrapText="1"/>
    </xf>
    <xf numFmtId="0" fontId="0" fillId="0" borderId="2" xfId="0" applyBorder="1" applyAlignment="1">
      <alignment horizontal="center"/>
    </xf>
    <xf numFmtId="0" fontId="47" fillId="0" borderId="0" xfId="3" applyFont="1" applyFill="1" applyBorder="1" applyProtection="1">
      <protection locked="0"/>
    </xf>
    <xf numFmtId="0" fontId="36" fillId="9" borderId="3" xfId="0" applyFont="1" applyFill="1" applyBorder="1" applyAlignment="1">
      <alignment wrapText="1"/>
    </xf>
    <xf numFmtId="0" fontId="7" fillId="13" borderId="5" xfId="0" applyFont="1" applyFill="1" applyBorder="1" applyAlignment="1">
      <alignment wrapText="1"/>
    </xf>
    <xf numFmtId="0" fontId="7" fillId="0" borderId="5" xfId="2" applyFont="1" applyFill="1" applyBorder="1" applyAlignment="1">
      <alignment horizontal="left" wrapText="1"/>
    </xf>
    <xf numFmtId="0" fontId="33" fillId="0" borderId="5" xfId="2" applyFont="1" applyFill="1" applyBorder="1" applyAlignment="1">
      <alignment horizontal="center"/>
    </xf>
    <xf numFmtId="0" fontId="7" fillId="13" borderId="7" xfId="0" applyFont="1" applyFill="1" applyBorder="1"/>
    <xf numFmtId="0" fontId="7" fillId="0" borderId="7" xfId="2" quotePrefix="1" applyFont="1" applyFill="1" applyBorder="1" applyAlignment="1">
      <alignment horizontal="left"/>
    </xf>
    <xf numFmtId="0" fontId="33" fillId="0" borderId="7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left" vertical="center" wrapText="1"/>
    </xf>
    <xf numFmtId="0" fontId="33" fillId="0" borderId="12" xfId="0" applyFont="1" applyFill="1" applyBorder="1"/>
    <xf numFmtId="0" fontId="7" fillId="0" borderId="12" xfId="0" applyFont="1" applyFill="1" applyBorder="1"/>
    <xf numFmtId="0" fontId="33" fillId="0" borderId="12" xfId="0" applyFont="1" applyFill="1" applyBorder="1" applyAlignment="1">
      <alignment horizontal="center"/>
    </xf>
    <xf numFmtId="0" fontId="33" fillId="8" borderId="3" xfId="0" applyFont="1" applyFill="1" applyBorder="1" applyAlignment="1">
      <alignment vertical="center" wrapText="1"/>
    </xf>
    <xf numFmtId="0" fontId="48" fillId="8" borderId="3" xfId="0" applyFont="1" applyFill="1" applyBorder="1" applyAlignment="1">
      <alignment wrapText="1"/>
    </xf>
    <xf numFmtId="0" fontId="7" fillId="16" borderId="12" xfId="0" applyFont="1" applyFill="1" applyBorder="1"/>
    <xf numFmtId="0" fontId="33" fillId="16" borderId="12" xfId="0" applyFont="1" applyFill="1" applyBorder="1" applyAlignment="1">
      <alignment horizontal="center"/>
    </xf>
    <xf numFmtId="0" fontId="7" fillId="16" borderId="0" xfId="0" applyFont="1" applyFill="1" applyBorder="1"/>
    <xf numFmtId="0" fontId="33" fillId="16" borderId="0" xfId="0" applyFont="1" applyFill="1" applyBorder="1" applyAlignment="1">
      <alignment horizontal="center"/>
    </xf>
    <xf numFmtId="0" fontId="33" fillId="8" borderId="3" xfId="0" applyFont="1" applyFill="1" applyBorder="1" applyAlignment="1">
      <alignment horizontal="center" wrapText="1"/>
    </xf>
    <xf numFmtId="0" fontId="7" fillId="0" borderId="17" xfId="0" applyFont="1" applyFill="1" applyBorder="1"/>
    <xf numFmtId="0" fontId="7" fillId="0" borderId="8" xfId="0" applyFont="1" applyFill="1" applyBorder="1" applyAlignment="1">
      <alignment horizontal="left"/>
    </xf>
    <xf numFmtId="0" fontId="43" fillId="0" borderId="8" xfId="0" applyFont="1" applyFill="1" applyBorder="1" applyAlignment="1">
      <alignment horizontal="center"/>
    </xf>
    <xf numFmtId="0" fontId="33" fillId="0" borderId="8" xfId="0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35" fillId="0" borderId="0" xfId="2" applyFont="1" applyFill="1" applyBorder="1" applyAlignment="1">
      <alignment horizontal="center"/>
    </xf>
    <xf numFmtId="164" fontId="37" fillId="0" borderId="15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0" fontId="26" fillId="0" borderId="0" xfId="2" applyFont="1" applyAlignment="1">
      <alignment horizontal="right" wrapText="1"/>
    </xf>
    <xf numFmtId="0" fontId="0" fillId="0" borderId="0" xfId="0" applyAlignment="1"/>
    <xf numFmtId="0" fontId="39" fillId="0" borderId="15" xfId="2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0" fontId="22" fillId="0" borderId="0" xfId="2" applyFont="1" applyFill="1" applyAlignment="1">
      <alignment horizontal="right"/>
    </xf>
    <xf numFmtId="0" fontId="22" fillId="0" borderId="0" xfId="0" applyFont="1" applyAlignment="1">
      <alignment horizontal="right"/>
    </xf>
    <xf numFmtId="0" fontId="33" fillId="8" borderId="7" xfId="0" applyFont="1" applyFill="1" applyBorder="1" applyAlignment="1">
      <alignment horizontal="left" vertical="top" wrapText="1"/>
    </xf>
    <xf numFmtId="0" fontId="33" fillId="8" borderId="5" xfId="0" applyFont="1" applyFill="1" applyBorder="1" applyAlignment="1">
      <alignment horizontal="left" vertical="top" wrapText="1"/>
    </xf>
    <xf numFmtId="0" fontId="33" fillId="8" borderId="7" xfId="0" applyFont="1" applyFill="1" applyBorder="1" applyAlignment="1">
      <alignment horizontal="center" vertical="top" wrapText="1"/>
    </xf>
    <xf numFmtId="0" fontId="33" fillId="8" borderId="5" xfId="0" applyFont="1" applyFill="1" applyBorder="1" applyAlignment="1">
      <alignment horizontal="center" vertical="top" wrapText="1"/>
    </xf>
    <xf numFmtId="0" fontId="33" fillId="8" borderId="7" xfId="0" applyFont="1" applyFill="1" applyBorder="1" applyAlignment="1">
      <alignment horizontal="center" wrapText="1"/>
    </xf>
    <xf numFmtId="0" fontId="33" fillId="8" borderId="5" xfId="0" applyFont="1" applyFill="1" applyBorder="1" applyAlignment="1">
      <alignment horizontal="center" wrapText="1"/>
    </xf>
    <xf numFmtId="0" fontId="17" fillId="11" borderId="16" xfId="0" applyFont="1" applyFill="1" applyBorder="1" applyAlignment="1">
      <alignment horizontal="center"/>
    </xf>
    <xf numFmtId="0" fontId="24" fillId="11" borderId="0" xfId="3" applyFont="1" applyFill="1" applyAlignment="1">
      <alignment horizontal="center" vertical="center" wrapText="1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6"/>
    <cellStyle name="Normal 3 3" xfId="5"/>
    <cellStyle name="Normal 3 4" xfId="4"/>
    <cellStyle name="Normal 4" xfId="7"/>
  </cellStyles>
  <dxfs count="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atalog.sdstate.edu/content.php?catoid=24&amp;navoid=2233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U79"/>
  <sheetViews>
    <sheetView tabSelected="1" topLeftCell="A11" zoomScale="98" zoomScaleNormal="98" workbookViewId="0">
      <selection activeCell="I40" sqref="I40"/>
    </sheetView>
  </sheetViews>
  <sheetFormatPr defaultColWidth="9.140625" defaultRowHeight="18" customHeight="1" x14ac:dyDescent="0.2"/>
  <cols>
    <col min="1" max="1" width="13.5703125" style="3" customWidth="1"/>
    <col min="2" max="2" width="33.7109375" style="3" customWidth="1"/>
    <col min="3" max="3" width="29.28515625" style="3" customWidth="1"/>
    <col min="4" max="4" width="6.85546875" style="1" customWidth="1"/>
    <col min="5" max="6" width="4.85546875" style="1" customWidth="1"/>
    <col min="7" max="7" width="2.140625" style="1" customWidth="1"/>
    <col min="8" max="8" width="14" style="3" customWidth="1"/>
    <col min="9" max="9" width="33.7109375" style="3" customWidth="1"/>
    <col min="10" max="10" width="29.28515625" style="3" customWidth="1"/>
    <col min="11" max="11" width="6.85546875" style="149" customWidth="1"/>
    <col min="12" max="13" width="4.85546875" style="149" customWidth="1"/>
    <col min="14" max="14" width="6.5703125" style="1" customWidth="1"/>
    <col min="15" max="15" width="2.7109375" style="2" customWidth="1"/>
    <col min="16" max="16" width="3.7109375" style="3" customWidth="1"/>
    <col min="17" max="16384" width="9.140625" style="3"/>
  </cols>
  <sheetData>
    <row r="1" spans="1:19" ht="18" customHeight="1" x14ac:dyDescent="0.25">
      <c r="A1" s="190" t="s">
        <v>206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</row>
    <row r="2" spans="1:19" s="64" customFormat="1" ht="18" customHeight="1" thickBot="1" x14ac:dyDescent="0.3">
      <c r="A2" s="58" t="s">
        <v>0</v>
      </c>
      <c r="B2" s="59"/>
      <c r="C2" s="59"/>
      <c r="D2" s="194" t="s">
        <v>43</v>
      </c>
      <c r="E2" s="195"/>
      <c r="F2" s="195"/>
      <c r="G2" s="195"/>
      <c r="H2" s="60"/>
      <c r="I2" s="61"/>
      <c r="J2" s="62" t="s">
        <v>44</v>
      </c>
      <c r="K2" s="196"/>
      <c r="L2" s="197"/>
      <c r="M2" s="197"/>
      <c r="N2" s="63"/>
    </row>
    <row r="3" spans="1:19" s="64" customFormat="1" ht="18" customHeight="1" thickBot="1" x14ac:dyDescent="0.3">
      <c r="A3" s="58" t="s">
        <v>1</v>
      </c>
      <c r="B3" s="59"/>
      <c r="C3" s="59"/>
      <c r="D3" s="198" t="s">
        <v>45</v>
      </c>
      <c r="E3" s="199"/>
      <c r="F3" s="199"/>
      <c r="G3" s="199"/>
      <c r="H3" s="65"/>
      <c r="I3" s="66"/>
      <c r="J3" s="62" t="s">
        <v>46</v>
      </c>
      <c r="K3" s="191">
        <f ca="1">NOW()</f>
        <v>41806.702909837964</v>
      </c>
      <c r="L3" s="191"/>
      <c r="M3" s="191"/>
      <c r="N3" s="63"/>
    </row>
    <row r="4" spans="1:19" ht="14.25" customHeight="1" x14ac:dyDescent="0.2">
      <c r="A4" s="166" t="s">
        <v>232</v>
      </c>
      <c r="E4" s="4"/>
      <c r="G4" s="3"/>
    </row>
    <row r="5" spans="1:19" s="41" customFormat="1" ht="18" customHeight="1" x14ac:dyDescent="0.25">
      <c r="A5" s="103" t="s">
        <v>28</v>
      </c>
      <c r="B5"/>
      <c r="C5"/>
      <c r="D5" s="108"/>
      <c r="E5" s="108"/>
      <c r="F5" s="109"/>
      <c r="G5" s="43"/>
      <c r="H5" s="42" t="s">
        <v>105</v>
      </c>
      <c r="I5" s="42"/>
      <c r="J5" s="42"/>
      <c r="K5" s="150"/>
      <c r="L5" s="150"/>
      <c r="M5" s="117"/>
      <c r="N5" s="39"/>
      <c r="O5" s="40"/>
    </row>
    <row r="6" spans="1:19" s="41" customFormat="1" ht="18" customHeight="1" x14ac:dyDescent="0.2">
      <c r="A6" s="102" t="s">
        <v>4</v>
      </c>
      <c r="B6" s="102" t="s">
        <v>29</v>
      </c>
      <c r="C6" s="110"/>
      <c r="D6" s="67">
        <f>SUM(D7:D8)</f>
        <v>6</v>
      </c>
      <c r="E6" s="68" t="s">
        <v>14</v>
      </c>
      <c r="F6" s="124" t="s">
        <v>47</v>
      </c>
      <c r="G6" s="105"/>
      <c r="H6" s="116" t="s">
        <v>34</v>
      </c>
      <c r="I6" s="116"/>
      <c r="J6" s="106"/>
      <c r="K6" s="151">
        <f>SUM(K7:K16)</f>
        <v>26</v>
      </c>
      <c r="L6" s="151" t="s">
        <v>14</v>
      </c>
      <c r="M6" s="151" t="s">
        <v>47</v>
      </c>
      <c r="N6" s="39"/>
      <c r="O6" s="40"/>
    </row>
    <row r="7" spans="1:19" s="41" customFormat="1" ht="18" customHeight="1" x14ac:dyDescent="0.2">
      <c r="A7" s="118" t="s">
        <v>23</v>
      </c>
      <c r="B7" s="118" t="s">
        <v>210</v>
      </c>
      <c r="C7" s="119"/>
      <c r="D7" s="125">
        <v>3</v>
      </c>
      <c r="E7" s="125"/>
      <c r="F7" s="125"/>
      <c r="G7" s="105"/>
      <c r="H7" s="146" t="str">
        <f>IF(ISBLANK(A49)=TRUE,"",A49)</f>
        <v>DS 130-130L</v>
      </c>
      <c r="I7" s="120" t="str">
        <f t="shared" ref="I7:M7" si="0">IF(ISBLANK(B49)=TRUE,"",B49)</f>
        <v>Introduction to Dairy Science and Lab</v>
      </c>
      <c r="J7" s="120" t="str">
        <f t="shared" si="0"/>
        <v/>
      </c>
      <c r="K7" s="152">
        <f t="shared" si="0"/>
        <v>3</v>
      </c>
      <c r="L7" s="152" t="str">
        <f t="shared" si="0"/>
        <v/>
      </c>
      <c r="M7" s="152" t="str">
        <f t="shared" si="0"/>
        <v/>
      </c>
      <c r="N7" s="39"/>
      <c r="O7" s="40"/>
    </row>
    <row r="8" spans="1:19" s="41" customFormat="1" ht="18" customHeight="1" x14ac:dyDescent="0.2">
      <c r="A8" s="118" t="str">
        <f>IF(ISBLANK(A59)=TRUE,"",A59)</f>
        <v>ENGL 201</v>
      </c>
      <c r="B8" s="118" t="str">
        <f t="shared" ref="B8:F8" si="1">IF(ISBLANK(B59)=TRUE,"",B59)</f>
        <v>Composition II (SGR 1)</v>
      </c>
      <c r="C8" s="118" t="str">
        <f t="shared" si="1"/>
        <v>ENGL 101</v>
      </c>
      <c r="D8" s="125">
        <f t="shared" si="1"/>
        <v>3</v>
      </c>
      <c r="E8" s="125" t="str">
        <f t="shared" si="1"/>
        <v/>
      </c>
      <c r="F8" s="125" t="str">
        <f t="shared" si="1"/>
        <v/>
      </c>
      <c r="G8" s="105"/>
      <c r="H8" s="146" t="str">
        <f>IF(ISBLANK(H59)=TRUE,"",H59)</f>
        <v>DS 202</v>
      </c>
      <c r="I8" s="120" t="str">
        <f t="shared" ref="I8:M8" si="2">IF(ISBLANK(I59)=TRUE,"",I59)</f>
        <v>Dairy Products Judging</v>
      </c>
      <c r="J8" s="120" t="str">
        <f t="shared" si="2"/>
        <v>spring only</v>
      </c>
      <c r="K8" s="152">
        <f t="shared" si="2"/>
        <v>1</v>
      </c>
      <c r="L8" s="152" t="str">
        <f t="shared" si="2"/>
        <v/>
      </c>
      <c r="M8" s="152" t="str">
        <f t="shared" si="2"/>
        <v/>
      </c>
      <c r="N8" s="39"/>
      <c r="O8" s="40"/>
    </row>
    <row r="9" spans="1:19" s="41" customFormat="1" ht="18" customHeight="1" x14ac:dyDescent="0.2">
      <c r="A9" s="107"/>
      <c r="B9" s="107"/>
      <c r="C9" s="106"/>
      <c r="D9" s="105"/>
      <c r="E9" s="105"/>
      <c r="F9" s="105"/>
      <c r="G9" s="105"/>
      <c r="H9" s="146" t="str">
        <f>IF(ISBLANK(H49)=TRUE,"",H49)</f>
        <v>DS 212</v>
      </c>
      <c r="I9" s="120" t="str">
        <f t="shared" ref="I9:M9" si="3">IF(ISBLANK(I49)=TRUE,"",I49)</f>
        <v>Dairy Cattle Evaluation</v>
      </c>
      <c r="J9" s="120" t="str">
        <f t="shared" si="3"/>
        <v>spring only class</v>
      </c>
      <c r="K9" s="152">
        <f t="shared" si="3"/>
        <v>2</v>
      </c>
      <c r="L9" s="152" t="str">
        <f t="shared" si="3"/>
        <v/>
      </c>
      <c r="M9" s="152" t="str">
        <f t="shared" si="3"/>
        <v/>
      </c>
      <c r="N9" s="39"/>
      <c r="O9" s="40"/>
    </row>
    <row r="10" spans="1:19" s="41" customFormat="1" ht="18" customHeight="1" x14ac:dyDescent="0.2">
      <c r="A10" s="102" t="s">
        <v>7</v>
      </c>
      <c r="B10" s="102" t="s">
        <v>30</v>
      </c>
      <c r="C10" s="104"/>
      <c r="D10" s="111">
        <f>D11</f>
        <v>3</v>
      </c>
      <c r="E10" s="112"/>
      <c r="F10" s="105"/>
      <c r="G10" s="105"/>
      <c r="H10" s="146" t="str">
        <f>IF(ISBLANK(H63)=TRUE,"",H63)</f>
        <v>DS 301-301L</v>
      </c>
      <c r="I10" s="146" t="str">
        <f t="shared" ref="I10:M10" si="4">IF(ISBLANK(I63)=TRUE,"",I63)</f>
        <v>Dairy Microbiology and Lab</v>
      </c>
      <c r="J10" s="146" t="str">
        <f t="shared" si="4"/>
        <v>MICR 231-231L or MICR 233-233L/Spring - odd years only</v>
      </c>
      <c r="K10" s="152">
        <f t="shared" si="4"/>
        <v>3</v>
      </c>
      <c r="L10" s="146" t="str">
        <f t="shared" si="4"/>
        <v/>
      </c>
      <c r="M10" s="146" t="str">
        <f t="shared" si="4"/>
        <v/>
      </c>
      <c r="N10" s="71"/>
      <c r="O10" s="71"/>
      <c r="P10" s="53"/>
      <c r="Q10" s="72"/>
      <c r="R10" s="72"/>
      <c r="S10" s="72"/>
    </row>
    <row r="11" spans="1:19" s="41" customFormat="1" ht="18" customHeight="1" x14ac:dyDescent="0.2">
      <c r="A11" s="118" t="s">
        <v>211</v>
      </c>
      <c r="B11" s="118" t="s">
        <v>212</v>
      </c>
      <c r="C11" s="119"/>
      <c r="D11" s="125">
        <v>3</v>
      </c>
      <c r="E11" s="125"/>
      <c r="F11" s="125"/>
      <c r="G11" s="115"/>
      <c r="H11" s="146" t="str">
        <f>IF(ISBLANK(A71)=TRUE,"",A71)</f>
        <v>DS 411-411L</v>
      </c>
      <c r="I11" s="146" t="str">
        <f t="shared" ref="I11:M11" si="5">IF(ISBLANK(B71)=TRUE,"",B71)</f>
        <v>Dairy Breeds and Breeding and Lab</v>
      </c>
      <c r="J11" s="146" t="str">
        <f t="shared" si="5"/>
        <v>DS 130/Fall--odd years only</v>
      </c>
      <c r="K11" s="152">
        <f t="shared" si="5"/>
        <v>3</v>
      </c>
      <c r="L11" s="146" t="str">
        <f t="shared" si="5"/>
        <v/>
      </c>
      <c r="M11" s="146" t="str">
        <f t="shared" si="5"/>
        <v/>
      </c>
      <c r="N11" s="39"/>
      <c r="O11" s="40"/>
    </row>
    <row r="12" spans="1:19" s="41" customFormat="1" ht="18" customHeight="1" x14ac:dyDescent="0.2">
      <c r="A12" s="107"/>
      <c r="B12" s="107"/>
      <c r="C12" s="106"/>
      <c r="D12" s="105"/>
      <c r="E12" s="105"/>
      <c r="F12" s="105"/>
      <c r="G12" s="105"/>
      <c r="H12" s="146" t="str">
        <f>IF(ISBLANK(H65)=TRUE,"",H65)</f>
        <v>DS 412-412L</v>
      </c>
      <c r="I12" s="146" t="str">
        <f t="shared" ref="I12:M12" si="6">IF(ISBLANK(I65)=TRUE,"",I65)</f>
        <v>Dairy Farm Management and Lab</v>
      </c>
      <c r="J12" s="146" t="str">
        <f t="shared" si="6"/>
        <v>DS 130/Spring - odd years only</v>
      </c>
      <c r="K12" s="152">
        <f t="shared" si="6"/>
        <v>4</v>
      </c>
      <c r="L12" s="146" t="str">
        <f t="shared" si="6"/>
        <v/>
      </c>
      <c r="M12" s="146" t="str">
        <f t="shared" si="6"/>
        <v/>
      </c>
      <c r="N12" s="39"/>
      <c r="O12" s="40"/>
    </row>
    <row r="13" spans="1:19" s="41" customFormat="1" ht="22.5" customHeight="1" x14ac:dyDescent="0.2">
      <c r="A13" s="102" t="s">
        <v>8</v>
      </c>
      <c r="B13" s="102" t="s">
        <v>31</v>
      </c>
      <c r="C13" s="101"/>
      <c r="D13" s="111">
        <f>SUM(D14:D15)</f>
        <v>6</v>
      </c>
      <c r="E13" s="112"/>
      <c r="F13" s="105"/>
      <c r="G13" s="105"/>
      <c r="H13" s="146" t="str">
        <f>IF(ISBLANK(H72)=TRUE,"",H72)</f>
        <v>DS 413</v>
      </c>
      <c r="I13" s="146" t="str">
        <f t="shared" ref="I13:M13" si="7">IF(ISBLANK(I72)=TRUE,"",I72)</f>
        <v>Physiology of Lactation</v>
      </c>
      <c r="J13" s="146" t="str">
        <f t="shared" si="7"/>
        <v>Spring - even years only</v>
      </c>
      <c r="K13" s="152">
        <f t="shared" si="7"/>
        <v>3</v>
      </c>
      <c r="L13" s="146" t="str">
        <f t="shared" si="7"/>
        <v/>
      </c>
      <c r="M13" s="146" t="str">
        <f t="shared" si="7"/>
        <v/>
      </c>
      <c r="N13" s="39"/>
      <c r="O13" s="40"/>
    </row>
    <row r="14" spans="1:19" s="41" customFormat="1" ht="18" customHeight="1" x14ac:dyDescent="0.2">
      <c r="A14" s="118" t="str">
        <f>IF(ISBLANK(H50)=TRUE,"",H50)</f>
        <v>SGR #3</v>
      </c>
      <c r="B14" s="118" t="str">
        <f t="shared" ref="B14:F14" si="8">IF(ISBLANK(I50)=TRUE,"",I50)</f>
        <v>Social Sciences/Diversity (SGR 3)</v>
      </c>
      <c r="C14" s="118" t="str">
        <f t="shared" si="8"/>
        <v>not ECON</v>
      </c>
      <c r="D14" s="125">
        <f t="shared" si="8"/>
        <v>3</v>
      </c>
      <c r="E14" s="125" t="str">
        <f t="shared" si="8"/>
        <v/>
      </c>
      <c r="F14" s="125" t="str">
        <f t="shared" si="8"/>
        <v/>
      </c>
      <c r="G14" s="105"/>
      <c r="H14" s="146" t="str">
        <f>IF(ISBLANK(A65)=TRUE,"",A65)</f>
        <v>DS 432</v>
      </c>
      <c r="I14" s="146" t="str">
        <f t="shared" ref="I14:M14" si="9">IF(ISBLANK(B65)=TRUE,"",B65)</f>
        <v>Dairy Cattle Feeding</v>
      </c>
      <c r="J14" s="146" t="str">
        <f t="shared" si="9"/>
        <v>AS 233/fall - even years only</v>
      </c>
      <c r="K14" s="152">
        <f t="shared" si="9"/>
        <v>3</v>
      </c>
      <c r="L14" s="146" t="str">
        <f t="shared" si="9"/>
        <v/>
      </c>
      <c r="M14" s="146" t="str">
        <f t="shared" si="9"/>
        <v/>
      </c>
      <c r="N14" s="39"/>
      <c r="O14" s="40"/>
    </row>
    <row r="15" spans="1:19" s="41" customFormat="1" ht="18" customHeight="1" x14ac:dyDescent="0.2">
      <c r="A15" s="118" t="str">
        <f>IF(ISBLANK(A58)=TRUE,"",A58)</f>
        <v>ECON 202</v>
      </c>
      <c r="B15" s="118" t="str">
        <f t="shared" ref="B15:F15" si="10">IF(ISBLANK(B58)=TRUE,"",B58)</f>
        <v>Principles of Macroeconomics (SGR 3)</v>
      </c>
      <c r="C15" s="134" t="str">
        <f t="shared" si="10"/>
        <v>also fills Globalization requirement</v>
      </c>
      <c r="D15" s="125">
        <f t="shared" si="10"/>
        <v>3</v>
      </c>
      <c r="E15" s="125" t="str">
        <f t="shared" si="10"/>
        <v/>
      </c>
      <c r="F15" s="125" t="str">
        <f t="shared" si="10"/>
        <v/>
      </c>
      <c r="G15" s="105"/>
      <c r="H15" s="146" t="str">
        <f>IF(ISBLANK(A72)=TRUE,"",A72)</f>
        <v>DS 490</v>
      </c>
      <c r="I15" s="146" t="str">
        <f t="shared" ref="I15:M15" si="11">IF(ISBLANK(B72)=TRUE,"",B72)</f>
        <v>Dairy Seminar</v>
      </c>
      <c r="J15" s="146" t="str">
        <f t="shared" si="11"/>
        <v>Capstone and AW</v>
      </c>
      <c r="K15" s="152">
        <f t="shared" si="11"/>
        <v>1</v>
      </c>
      <c r="L15" s="146" t="str">
        <f t="shared" si="11"/>
        <v/>
      </c>
      <c r="M15" s="146" t="str">
        <f t="shared" si="11"/>
        <v/>
      </c>
      <c r="N15" s="39"/>
      <c r="O15" s="40"/>
    </row>
    <row r="16" spans="1:19" s="107" customFormat="1" ht="18" customHeight="1" x14ac:dyDescent="0.2">
      <c r="C16" s="106"/>
      <c r="D16" s="105"/>
      <c r="E16" s="105"/>
      <c r="F16" s="105"/>
      <c r="G16" s="105"/>
      <c r="H16" s="146" t="str">
        <f>IF(ISBLANK(A74)=TRUE,"",A74)</f>
        <v>DS 496</v>
      </c>
      <c r="I16" s="146" t="str">
        <f t="shared" ref="I16:M16" si="12">IF(ISBLANK(B74)=TRUE,"",B74)</f>
        <v>Field Experience</v>
      </c>
      <c r="J16" s="146" t="str">
        <f t="shared" si="12"/>
        <v>Fall or Spring SR year; Variable Credit 3-12</v>
      </c>
      <c r="K16" s="152">
        <f t="shared" si="12"/>
        <v>3</v>
      </c>
      <c r="L16" s="146" t="str">
        <f t="shared" si="12"/>
        <v/>
      </c>
      <c r="M16" s="146" t="str">
        <f t="shared" si="12"/>
        <v/>
      </c>
      <c r="N16" s="105"/>
      <c r="O16" s="106"/>
    </row>
    <row r="17" spans="1:21" s="41" customFormat="1" ht="18" customHeight="1" x14ac:dyDescent="0.2">
      <c r="A17" s="107"/>
      <c r="B17" s="107"/>
      <c r="C17" s="106"/>
      <c r="D17" s="105"/>
      <c r="E17" s="105"/>
      <c r="F17" s="105"/>
      <c r="G17" s="105"/>
      <c r="H17" s="175"/>
      <c r="I17" s="176"/>
      <c r="J17" s="176"/>
      <c r="K17" s="177"/>
      <c r="L17" s="177"/>
      <c r="M17" s="177"/>
      <c r="N17" s="39"/>
      <c r="O17" s="40"/>
    </row>
    <row r="18" spans="1:21" s="41" customFormat="1" ht="18" customHeight="1" x14ac:dyDescent="0.2">
      <c r="A18" s="102" t="s">
        <v>9</v>
      </c>
      <c r="B18" s="102" t="s">
        <v>32</v>
      </c>
      <c r="C18" s="101"/>
      <c r="D18" s="111">
        <f>SUM(D19:D20)</f>
        <v>6</v>
      </c>
      <c r="E18" s="112"/>
      <c r="F18" s="105"/>
      <c r="G18" s="105"/>
      <c r="H18" s="148" t="s">
        <v>37</v>
      </c>
      <c r="I18" s="185"/>
      <c r="J18" s="186"/>
      <c r="K18" s="187">
        <f>K19+K20+K21+K23+K24+K25+K27+K28+K29+K31+K30+K32+K34+K35+K36+4+4</f>
        <v>58</v>
      </c>
      <c r="L18" s="188"/>
      <c r="M18" s="188"/>
      <c r="N18" s="105"/>
      <c r="O18" s="40"/>
    </row>
    <row r="19" spans="1:21" s="41" customFormat="1" ht="20.25" customHeight="1" x14ac:dyDescent="0.2">
      <c r="A19" s="118" t="str">
        <f>IF(ISBLANK(H52)=TRUE,"",H52)</f>
        <v>SGR #4</v>
      </c>
      <c r="B19" s="118" t="str">
        <f>IF(ISBLANK(I52)=TRUE,"",I52)</f>
        <v>Humanities/Arts Diversity (SGR 4)</v>
      </c>
      <c r="C19" s="118" t="str">
        <f>IF(ISBLANK(J52)=TRUE,"",J52)</f>
        <v/>
      </c>
      <c r="D19" s="125">
        <f>IF(ISBLANK(K52)=TRUE,"",K52)</f>
        <v>3</v>
      </c>
      <c r="E19" s="125" t="str">
        <f t="shared" ref="E19:F19" si="13">IF(ISBLANK(L53)=TRUE,"",L53)</f>
        <v/>
      </c>
      <c r="F19" s="125" t="str">
        <f t="shared" si="13"/>
        <v/>
      </c>
      <c r="G19" s="105"/>
      <c r="H19" s="147" t="str">
        <f>IF(ISBLANK(A75)=TRUE,"",A75)</f>
        <v>AGEC 271-271L</v>
      </c>
      <c r="I19" s="147" t="str">
        <f t="shared" ref="I19:M19" si="14">IF(ISBLANK(B75)=TRUE,"",B75)</f>
        <v>Farm &amp; Ranch Management and Lab</v>
      </c>
      <c r="J19" s="147" t="str">
        <f t="shared" si="14"/>
        <v>MATH 102 or higher/anytime</v>
      </c>
      <c r="K19" s="184">
        <f t="shared" si="14"/>
        <v>4</v>
      </c>
      <c r="L19" s="147" t="str">
        <f t="shared" si="14"/>
        <v/>
      </c>
      <c r="M19" s="147" t="str">
        <f t="shared" si="14"/>
        <v/>
      </c>
      <c r="N19" s="39"/>
      <c r="O19" s="40"/>
    </row>
    <row r="20" spans="1:21" s="41" customFormat="1" ht="18" customHeight="1" x14ac:dyDescent="0.2">
      <c r="A20" s="118" t="str">
        <f>IF(ISBLANK(A60)=TRUE,"",A60)</f>
        <v>SGR #4</v>
      </c>
      <c r="B20" s="118" t="str">
        <f t="shared" ref="B20:F20" si="15">IF(ISBLANK(B60)=TRUE,"",B60)</f>
        <v>Humanities/Arts Diversity (SGR 4)</v>
      </c>
      <c r="C20" s="118" t="str">
        <f t="shared" si="15"/>
        <v/>
      </c>
      <c r="D20" s="125">
        <f t="shared" si="15"/>
        <v>3</v>
      </c>
      <c r="E20" s="125" t="str">
        <f t="shared" si="15"/>
        <v/>
      </c>
      <c r="F20" s="125" t="str">
        <f t="shared" si="15"/>
        <v/>
      </c>
      <c r="G20" s="105"/>
      <c r="H20" s="146" t="str">
        <f>IF(ISBLANK(H56)=TRUE,"",H56)</f>
        <v xml:space="preserve">AS 233-233L </v>
      </c>
      <c r="I20" s="146" t="str">
        <f t="shared" ref="I20:M20" si="16">IF(ISBLANK(I56)=TRUE,"",I56)</f>
        <v>Applied Animal Nutrition and Lab</v>
      </c>
      <c r="J20" s="146" t="str">
        <f t="shared" si="16"/>
        <v>AS 101 or DS 130/fall or spring</v>
      </c>
      <c r="K20" s="152">
        <f t="shared" si="16"/>
        <v>4</v>
      </c>
      <c r="L20" s="146" t="str">
        <f t="shared" si="16"/>
        <v/>
      </c>
      <c r="M20" s="146" t="str">
        <f t="shared" si="16"/>
        <v/>
      </c>
      <c r="N20" s="39"/>
      <c r="O20" s="40"/>
    </row>
    <row r="21" spans="1:21" s="41" customFormat="1" ht="18" customHeight="1" x14ac:dyDescent="0.2">
      <c r="A21" s="107"/>
      <c r="B21" s="107"/>
      <c r="C21" s="106"/>
      <c r="D21" s="105"/>
      <c r="E21" s="105"/>
      <c r="F21" s="105"/>
      <c r="G21" s="105"/>
      <c r="H21" s="146" t="str">
        <f>IF(ISBLANK(A64)=TRUE,"",A64)</f>
        <v>AS 323</v>
      </c>
      <c r="I21" s="146" t="str">
        <f t="shared" ref="I21:M21" si="17">IF(ISBLANK(B64)=TRUE,"",B64)</f>
        <v>Advanced Animal Nutrition</v>
      </c>
      <c r="J21" s="146" t="str">
        <f t="shared" si="17"/>
        <v>AS 233/Fall--Spring JR or SR year</v>
      </c>
      <c r="K21" s="152">
        <f t="shared" si="17"/>
        <v>3</v>
      </c>
      <c r="L21" s="146" t="str">
        <f t="shared" si="17"/>
        <v/>
      </c>
      <c r="M21" s="146" t="str">
        <f t="shared" si="17"/>
        <v/>
      </c>
      <c r="N21" s="39"/>
      <c r="O21" s="40"/>
    </row>
    <row r="22" spans="1:21" s="41" customFormat="1" ht="32.25" customHeight="1" x14ac:dyDescent="0.2">
      <c r="A22" s="102" t="s">
        <v>10</v>
      </c>
      <c r="B22" s="102" t="s">
        <v>33</v>
      </c>
      <c r="C22" s="104"/>
      <c r="D22" s="111">
        <f>D23</f>
        <v>3</v>
      </c>
      <c r="E22" s="112"/>
      <c r="F22" s="105"/>
      <c r="G22" s="105"/>
      <c r="H22" s="178" t="str">
        <f>IF(ISBLANK(H67)=TRUE,"",H67)</f>
        <v>AS 332-332L or BIOL 371</v>
      </c>
      <c r="I22" s="147" t="str">
        <f t="shared" ref="I22:M22" si="18">IF(ISBLANK(I67)=TRUE,"",I67)</f>
        <v>Principles of Animal Breeding and Lab or Genetics</v>
      </c>
      <c r="J22" s="179" t="str">
        <f t="shared" si="18"/>
        <v>AS 101; and either BIOL 103 or BIO 153 OR BIOL 101 or 151 if taking BIOL 371/AS 332 - Spring only; BIOL 371 fall or spring</v>
      </c>
      <c r="K22" s="152" t="str">
        <f t="shared" si="18"/>
        <v>4 or 3</v>
      </c>
      <c r="L22" s="146" t="str">
        <f t="shared" si="18"/>
        <v/>
      </c>
      <c r="M22" s="146" t="str">
        <f t="shared" si="18"/>
        <v/>
      </c>
      <c r="N22" s="39"/>
      <c r="O22" s="40"/>
    </row>
    <row r="23" spans="1:21" s="41" customFormat="1" ht="18" customHeight="1" x14ac:dyDescent="0.2">
      <c r="A23" s="118" t="str">
        <f>IF(ISBLANK(A52)=TRUE,"",A52)</f>
        <v>SGR #5</v>
      </c>
      <c r="B23" s="118" t="str">
        <f t="shared" ref="B23:F23" si="19">IF(ISBLANK(B52)=TRUE,"",B52)</f>
        <v>Mathematics (SGR 5)</v>
      </c>
      <c r="C23" s="118" t="str">
        <f t="shared" si="19"/>
        <v>MATH 102 or MATH 115</v>
      </c>
      <c r="D23" s="125">
        <f t="shared" si="19"/>
        <v>3</v>
      </c>
      <c r="E23" s="125" t="str">
        <f t="shared" si="19"/>
        <v/>
      </c>
      <c r="F23" s="125" t="str">
        <f t="shared" si="19"/>
        <v/>
      </c>
      <c r="G23" s="105"/>
      <c r="H23" s="146" t="str">
        <f>IF(ISBLANK(A73)=TRUE,"",A73)</f>
        <v xml:space="preserve">AS 433-433L </v>
      </c>
      <c r="I23" s="146" t="str">
        <f t="shared" ref="I23:M23" si="20">IF(ISBLANK(B73)=TRUE,"",B73)</f>
        <v>Livestock Reproduction and Lab</v>
      </c>
      <c r="J23" s="146" t="str">
        <f t="shared" si="20"/>
        <v>VET 223/Fall only</v>
      </c>
      <c r="K23" s="152">
        <f t="shared" si="20"/>
        <v>3</v>
      </c>
      <c r="L23" s="146" t="str">
        <f t="shared" si="20"/>
        <v/>
      </c>
      <c r="M23" s="146" t="str">
        <f t="shared" si="20"/>
        <v/>
      </c>
      <c r="N23" s="39"/>
      <c r="O23" s="40"/>
    </row>
    <row r="24" spans="1:21" s="41" customFormat="1" ht="18" customHeight="1" x14ac:dyDescent="0.2">
      <c r="A24" s="107"/>
      <c r="B24" s="107"/>
      <c r="C24" s="106"/>
      <c r="D24" s="105"/>
      <c r="E24" s="105"/>
      <c r="F24" s="105"/>
      <c r="G24" s="105"/>
      <c r="H24" s="146" t="str">
        <f>IF(ISBLANK(H71)=TRUE,"",H71)</f>
        <v>AS/AST 463</v>
      </c>
      <c r="I24" s="146" t="str">
        <f t="shared" ref="I24:M24" si="21">IF(ISBLANK(I71)=TRUE,"",I71)</f>
        <v>Agricultural Waste Management</v>
      </c>
      <c r="J24" s="146" t="str">
        <f t="shared" si="21"/>
        <v>PS 213, PHYS 101 or 111, or consent</v>
      </c>
      <c r="K24" s="152">
        <f t="shared" si="21"/>
        <v>3</v>
      </c>
      <c r="L24" s="146" t="str">
        <f t="shared" si="21"/>
        <v/>
      </c>
      <c r="M24" s="146" t="str">
        <f t="shared" si="21"/>
        <v/>
      </c>
      <c r="N24" s="39"/>
      <c r="O24" s="40"/>
    </row>
    <row r="25" spans="1:21" s="41" customFormat="1" ht="18" customHeight="1" x14ac:dyDescent="0.2">
      <c r="A25" s="102" t="s">
        <v>11</v>
      </c>
      <c r="B25" s="102" t="s">
        <v>35</v>
      </c>
      <c r="C25" s="104"/>
      <c r="D25" s="111">
        <f>SUM(D26:D27)</f>
        <v>7</v>
      </c>
      <c r="E25" s="112"/>
      <c r="F25" s="105"/>
      <c r="G25" s="105"/>
      <c r="H25" s="146" t="str">
        <f>IF(ISBLANK(A57)=TRUE,"",A57)</f>
        <v>BIOL 101-101L</v>
      </c>
      <c r="I25" s="120" t="str">
        <f t="shared" ref="I25:M25" si="22">IF(ISBLANK(B57)=TRUE,"",B57)</f>
        <v>Biology Survey I and Lab</v>
      </c>
      <c r="J25" s="120" t="str">
        <f t="shared" si="22"/>
        <v/>
      </c>
      <c r="K25" s="152">
        <f t="shared" si="22"/>
        <v>3</v>
      </c>
      <c r="L25" s="152" t="str">
        <f t="shared" si="22"/>
        <v/>
      </c>
      <c r="M25" s="152" t="str">
        <f t="shared" si="22"/>
        <v/>
      </c>
      <c r="N25" s="39"/>
      <c r="O25" s="40"/>
    </row>
    <row r="26" spans="1:21" s="41" customFormat="1" ht="25.5" customHeight="1" x14ac:dyDescent="0.2">
      <c r="A26" s="137" t="str">
        <f>IF(ISBLANK(A51)=TRUE,"",A51)</f>
        <v>CHEM 106-106L or CHEM 112-112L</v>
      </c>
      <c r="B26" s="136" t="str">
        <f t="shared" ref="B26:F26" si="23">IF(ISBLANK(B51)=TRUE,"",B51)</f>
        <v>Chemistry Survey and Lab or  General Chemistry I and Lab (SGR 6)</v>
      </c>
      <c r="C26" s="118" t="str">
        <f t="shared" si="23"/>
        <v>MATH 101 or higher</v>
      </c>
      <c r="D26" s="125">
        <f t="shared" si="23"/>
        <v>4</v>
      </c>
      <c r="E26" s="125" t="str">
        <f t="shared" si="23"/>
        <v/>
      </c>
      <c r="F26" s="125" t="str">
        <f t="shared" si="23"/>
        <v/>
      </c>
      <c r="G26" s="105"/>
      <c r="H26" s="147" t="str">
        <f>IF(ISBLANK(A56)=TRUE,"",A56)</f>
        <v>CHEM 108 or CHEM 120</v>
      </c>
      <c r="I26" s="73" t="str">
        <f t="shared" ref="I26:M26" si="24">IF(ISBLANK(B56)=TRUE,"",B56)</f>
        <v>Organic and Biochemistry and Lab or Elementary Organic Chemistry and Lab</v>
      </c>
      <c r="J26" s="73" t="str">
        <f t="shared" si="24"/>
        <v>CHEM 106 or 112 if taking 120/fall or spring</v>
      </c>
      <c r="K26" s="152" t="str">
        <f t="shared" si="24"/>
        <v>4 or 5</v>
      </c>
      <c r="L26" s="152" t="str">
        <f t="shared" si="24"/>
        <v/>
      </c>
      <c r="M26" s="152" t="str">
        <f t="shared" si="24"/>
        <v/>
      </c>
      <c r="O26" s="40"/>
    </row>
    <row r="27" spans="1:21" s="41" customFormat="1" ht="19.5" customHeight="1" x14ac:dyDescent="0.2">
      <c r="A27" s="136" t="str">
        <f>IF(ISBLANK(H57)=TRUE,"",H57)</f>
        <v>BIOL 103-103L</v>
      </c>
      <c r="B27" s="136" t="str">
        <f t="shared" ref="B27:F27" si="25">IF(ISBLANK(I57)=TRUE,"",I57)</f>
        <v>Biology Survey II and Lab (SGR 6)</v>
      </c>
      <c r="C27" s="136" t="str">
        <f t="shared" si="25"/>
        <v>BIOL 101-101L</v>
      </c>
      <c r="D27" s="136">
        <f t="shared" si="25"/>
        <v>3</v>
      </c>
      <c r="E27" s="136" t="str">
        <f t="shared" si="25"/>
        <v/>
      </c>
      <c r="F27" s="136" t="str">
        <f t="shared" si="25"/>
        <v/>
      </c>
      <c r="G27" s="105"/>
      <c r="H27" s="146" t="str">
        <f>IF(ISBLANK(H75)=TRUE,"",H75)</f>
        <v>ELEC</v>
      </c>
      <c r="I27" s="146" t="str">
        <f t="shared" ref="I27:M27" si="26">IF(ISBLANK(I75)=TRUE,"",I75)</f>
        <v>General elective</v>
      </c>
      <c r="J27" s="146" t="str">
        <f t="shared" si="26"/>
        <v/>
      </c>
      <c r="K27" s="152">
        <f t="shared" si="26"/>
        <v>3</v>
      </c>
      <c r="L27" s="146" t="str">
        <f t="shared" si="26"/>
        <v/>
      </c>
      <c r="M27" s="146" t="str">
        <f t="shared" si="26"/>
        <v/>
      </c>
      <c r="N27" s="39"/>
      <c r="O27" s="40"/>
    </row>
    <row r="28" spans="1:21" s="41" customFormat="1" ht="22.5" customHeight="1" x14ac:dyDescent="0.2">
      <c r="A28" s="116"/>
      <c r="B28" s="110"/>
      <c r="C28" s="104"/>
      <c r="D28" s="121"/>
      <c r="E28" s="121"/>
      <c r="F28" s="105"/>
      <c r="G28" s="105"/>
      <c r="H28" s="147" t="str">
        <f>IF(ISBLANK(H73)=TRUE,"",H73)</f>
        <v>ELEC</v>
      </c>
      <c r="I28" s="147" t="str">
        <f t="shared" ref="I28:M28" si="27">IF(ISBLANK(I73)=TRUE,"",I73)</f>
        <v>General elective</v>
      </c>
      <c r="J28" s="147" t="str">
        <f t="shared" si="27"/>
        <v>Fall or Spring SR year</v>
      </c>
      <c r="K28" s="184">
        <f t="shared" si="27"/>
        <v>3</v>
      </c>
      <c r="L28" s="147" t="str">
        <f t="shared" si="27"/>
        <v/>
      </c>
      <c r="M28" s="147" t="str">
        <f t="shared" si="27"/>
        <v/>
      </c>
      <c r="N28" s="39"/>
      <c r="O28" s="40"/>
      <c r="S28" s="44"/>
      <c r="T28" s="44"/>
      <c r="U28" s="42"/>
    </row>
    <row r="29" spans="1:21" s="41" customFormat="1" ht="22.5" customHeight="1" x14ac:dyDescent="0.2">
      <c r="A29" s="103" t="s">
        <v>36</v>
      </c>
      <c r="B29" s="102"/>
      <c r="C29" s="116"/>
      <c r="D29" s="121"/>
      <c r="E29" s="121"/>
      <c r="F29" s="105"/>
      <c r="G29" s="105"/>
      <c r="H29" s="147" t="str">
        <f>IF(ISBLANK(H74)=TRUE,"",H74)</f>
        <v>ELEC</v>
      </c>
      <c r="I29" s="147" t="str">
        <f t="shared" ref="I29:M29" si="28">IF(ISBLANK(I74)=TRUE,"",I74)</f>
        <v>General elective</v>
      </c>
      <c r="J29" s="147" t="str">
        <f t="shared" si="28"/>
        <v/>
      </c>
      <c r="K29" s="184">
        <f t="shared" si="28"/>
        <v>3</v>
      </c>
      <c r="L29" s="147" t="str">
        <f t="shared" si="28"/>
        <v/>
      </c>
      <c r="M29" s="147" t="str">
        <f t="shared" si="28"/>
        <v/>
      </c>
      <c r="N29" s="39"/>
      <c r="O29" s="40"/>
    </row>
    <row r="30" spans="1:21" s="41" customFormat="1" ht="16.5" customHeight="1" x14ac:dyDescent="0.2">
      <c r="A30" s="107"/>
      <c r="B30" s="107"/>
      <c r="C30" s="104"/>
      <c r="D30" s="124"/>
      <c r="E30" s="124"/>
      <c r="F30" s="124"/>
      <c r="G30" s="105"/>
      <c r="H30" s="147" t="str">
        <f>IF(ISBLANK(A68)=TRUE,"",A68)</f>
        <v>ELEC</v>
      </c>
      <c r="I30" s="147" t="str">
        <f t="shared" ref="I30:M30" si="29">IF(ISBLANK(B68)=TRUE,"",B68)</f>
        <v>General Elective</v>
      </c>
      <c r="J30" s="147" t="str">
        <f t="shared" si="29"/>
        <v/>
      </c>
      <c r="K30" s="184">
        <f t="shared" si="29"/>
        <v>3</v>
      </c>
      <c r="L30" s="147" t="str">
        <f t="shared" si="29"/>
        <v/>
      </c>
      <c r="M30" s="147" t="str">
        <f t="shared" si="29"/>
        <v/>
      </c>
      <c r="N30" s="39"/>
      <c r="O30" s="40"/>
    </row>
    <row r="31" spans="1:21" s="41" customFormat="1" ht="18" customHeight="1" x14ac:dyDescent="0.2">
      <c r="A31" s="102" t="s">
        <v>5</v>
      </c>
      <c r="B31" s="102" t="s">
        <v>209</v>
      </c>
      <c r="C31" s="104"/>
      <c r="D31" s="46">
        <f>D32</f>
        <v>2</v>
      </c>
      <c r="E31" s="47"/>
      <c r="F31" s="114"/>
      <c r="G31" s="105"/>
      <c r="H31" s="147" t="str">
        <f>IF(ISBLANK(H58)=TRUE,"",H58)</f>
        <v>MICR 231-231L</v>
      </c>
      <c r="I31" s="147" t="str">
        <f t="shared" ref="I31:M31" si="30">IF(ISBLANK(I58)=TRUE,"",I58)</f>
        <v>General Microbiology and Lab</v>
      </c>
      <c r="J31" s="147" t="str">
        <f t="shared" si="30"/>
        <v>CHEM 106 or 112</v>
      </c>
      <c r="K31" s="184">
        <f t="shared" si="30"/>
        <v>4</v>
      </c>
      <c r="L31" s="147" t="str">
        <f t="shared" si="30"/>
        <v/>
      </c>
      <c r="M31" s="147" t="str">
        <f t="shared" si="30"/>
        <v/>
      </c>
      <c r="N31" s="39"/>
      <c r="O31" s="40"/>
    </row>
    <row r="32" spans="1:21" s="41" customFormat="1" ht="18" customHeight="1" x14ac:dyDescent="0.2">
      <c r="A32" s="135" t="str">
        <f>IF(ISBLANK(A48)=TRUE,"",A48)</f>
        <v>DS 109</v>
      </c>
      <c r="B32" s="135" t="str">
        <f t="shared" ref="B32:F32" si="31">IF(ISBLANK(B48)=TRUE,"",B48)</f>
        <v>First Year Seminar (IGR 1)</v>
      </c>
      <c r="C32" s="135" t="str">
        <f t="shared" si="31"/>
        <v>offered only in the fall</v>
      </c>
      <c r="D32" s="140">
        <f t="shared" si="31"/>
        <v>2</v>
      </c>
      <c r="E32" s="140" t="str">
        <f t="shared" si="31"/>
        <v/>
      </c>
      <c r="F32" s="140" t="str">
        <f t="shared" si="31"/>
        <v/>
      </c>
      <c r="G32" s="105"/>
      <c r="H32" s="200" t="str">
        <f>IF(ISBLANK(A67)=TRUE,"",A67)</f>
        <v>PHYS 101-101L  or PHYS 111-111L or PHYS 211-211L</v>
      </c>
      <c r="I32" s="200" t="str">
        <f t="shared" ref="I32:M32" si="32">IF(ISBLANK(B67)=TRUE,"",B67)</f>
        <v>Survey of Physics and Lab  or Introduction to Physics and Lab  or University Physics I and Lab</v>
      </c>
      <c r="J32" s="200" t="str">
        <f t="shared" si="32"/>
        <v>MATH 102 or higher if taking PHYS 111/anytime JR or SR year</v>
      </c>
      <c r="K32" s="202">
        <f t="shared" si="32"/>
        <v>4</v>
      </c>
      <c r="L32" s="204" t="str">
        <f t="shared" si="32"/>
        <v/>
      </c>
      <c r="M32" s="204" t="str">
        <f t="shared" si="32"/>
        <v/>
      </c>
      <c r="N32" s="39"/>
      <c r="O32" s="40"/>
    </row>
    <row r="33" spans="1:15" s="41" customFormat="1" ht="21" customHeight="1" x14ac:dyDescent="0.2">
      <c r="A33" s="113"/>
      <c r="B33" s="113"/>
      <c r="C33" s="122"/>
      <c r="D33" s="114"/>
      <c r="E33" s="114"/>
      <c r="F33" s="114"/>
      <c r="G33" s="105"/>
      <c r="H33" s="201"/>
      <c r="I33" s="201"/>
      <c r="J33" s="201"/>
      <c r="K33" s="203"/>
      <c r="L33" s="205"/>
      <c r="M33" s="205"/>
      <c r="N33" s="39"/>
      <c r="O33" s="40"/>
    </row>
    <row r="34" spans="1:15" s="41" customFormat="1" ht="16.5" customHeight="1" x14ac:dyDescent="0.2">
      <c r="A34" s="102" t="s">
        <v>6</v>
      </c>
      <c r="B34" s="104" t="s">
        <v>208</v>
      </c>
      <c r="C34" s="123"/>
      <c r="D34" s="46">
        <f>D35</f>
        <v>3</v>
      </c>
      <c r="E34" s="47"/>
      <c r="F34" s="114"/>
      <c r="G34" s="105"/>
      <c r="H34" s="146" t="str">
        <f>IF(ISBLANK(H51)=TRUE,"",H51)</f>
        <v>PS 103-103L</v>
      </c>
      <c r="I34" s="146" t="str">
        <f t="shared" ref="I34:M34" si="33">IF(ISBLANK(I51)=TRUE,"",I51)</f>
        <v>Crop Production and Lab</v>
      </c>
      <c r="J34" s="146" t="str">
        <f t="shared" si="33"/>
        <v/>
      </c>
      <c r="K34" s="152">
        <f t="shared" si="33"/>
        <v>3</v>
      </c>
      <c r="L34" s="146" t="str">
        <f t="shared" si="33"/>
        <v/>
      </c>
      <c r="M34" s="146" t="str">
        <f t="shared" si="33"/>
        <v/>
      </c>
      <c r="N34" s="39"/>
      <c r="O34" s="40"/>
    </row>
    <row r="35" spans="1:15" s="41" customFormat="1" ht="24.75" customHeight="1" x14ac:dyDescent="0.2">
      <c r="A35" s="135" t="str">
        <f>IF(ISBLANK(A66)=TRUE,"",A66)</f>
        <v>IGR#2</v>
      </c>
      <c r="B35" s="135" t="str">
        <f t="shared" ref="B35:F35" si="34">IF(ISBLANK(B66)=TRUE,"",B66)</f>
        <v>Choose from Approved List</v>
      </c>
      <c r="C35" s="135" t="str">
        <f t="shared" si="34"/>
        <v>any time JR or SR</v>
      </c>
      <c r="D35" s="140">
        <f t="shared" si="34"/>
        <v>3</v>
      </c>
      <c r="E35" s="140" t="str">
        <f t="shared" si="34"/>
        <v/>
      </c>
      <c r="F35" s="140" t="str">
        <f t="shared" si="34"/>
        <v/>
      </c>
      <c r="G35" s="105"/>
      <c r="H35" s="147" t="str">
        <f>IF(ISBLANK(H60)=TRUE,"",H60)</f>
        <v>PS 213-213L or PS 313</v>
      </c>
      <c r="I35" s="147" t="str">
        <f t="shared" ref="I35:M35" si="35">IF(ISBLANK(I60)=TRUE,"",I60)</f>
        <v>Soils and Lab or Forage Crop and Pasture Management</v>
      </c>
      <c r="J35" s="146" t="str">
        <f t="shared" si="35"/>
        <v>CHEM 106 or 112</v>
      </c>
      <c r="K35" s="152">
        <f t="shared" si="35"/>
        <v>3</v>
      </c>
      <c r="L35" s="146" t="str">
        <f t="shared" si="35"/>
        <v/>
      </c>
      <c r="M35" s="146" t="str">
        <f t="shared" si="35"/>
        <v/>
      </c>
      <c r="N35" s="39"/>
      <c r="O35" s="40"/>
    </row>
    <row r="36" spans="1:15" s="41" customFormat="1" ht="22.5" customHeight="1" x14ac:dyDescent="0.2">
      <c r="A36" s="126" t="s">
        <v>207</v>
      </c>
      <c r="B36" s="113"/>
      <c r="C36" s="122"/>
      <c r="D36" s="114"/>
      <c r="E36" s="114"/>
      <c r="F36" s="114"/>
      <c r="G36" s="105"/>
      <c r="H36" s="146" t="str">
        <f>IF(ISBLANK(H64)=TRUE,"",H64)</f>
        <v>VET 223-223L</v>
      </c>
      <c r="I36" s="147" t="str">
        <f t="shared" ref="I36:M36" si="36">IF(ISBLANK(I64)=TRUE,"",I64)</f>
        <v>Anatomy and Physiology of Domestic Animals and Lab</v>
      </c>
      <c r="J36" s="146" t="str">
        <f t="shared" si="36"/>
        <v>CHEM 108, 120, or 326/Spring only</v>
      </c>
      <c r="K36" s="152">
        <f t="shared" si="36"/>
        <v>4</v>
      </c>
      <c r="L36" s="146" t="str">
        <f t="shared" si="36"/>
        <v/>
      </c>
      <c r="M36" s="146" t="str">
        <f t="shared" si="36"/>
        <v/>
      </c>
      <c r="N36" s="39"/>
      <c r="O36" s="40"/>
    </row>
    <row r="37" spans="1:15" s="41" customFormat="1" ht="18" customHeight="1" x14ac:dyDescent="0.2">
      <c r="A37" s="103" t="s">
        <v>12</v>
      </c>
      <c r="B37" s="102"/>
      <c r="C37" s="123"/>
      <c r="D37" s="46"/>
      <c r="E37" s="47"/>
      <c r="F37" s="114"/>
      <c r="G37" s="105"/>
      <c r="H37" s="180"/>
      <c r="I37" s="180"/>
      <c r="J37" s="180"/>
      <c r="K37" s="181"/>
      <c r="L37" s="181"/>
      <c r="M37" s="181"/>
      <c r="N37" s="39"/>
      <c r="O37" s="40"/>
    </row>
    <row r="38" spans="1:15" s="41" customFormat="1" ht="18" customHeight="1" x14ac:dyDescent="0.2">
      <c r="A38" s="134" t="str">
        <f>IF(ISBLANK(A58)=TRUE,"",A58)</f>
        <v>ECON 202</v>
      </c>
      <c r="B38" s="134" t="str">
        <f t="shared" ref="B38:F38" si="37">IF(ISBLANK(B58)=TRUE,"",B58)</f>
        <v>Principles of Macroeconomics (SGR 3)</v>
      </c>
      <c r="C38" s="134" t="str">
        <f t="shared" si="37"/>
        <v>also fills Globalization requirement</v>
      </c>
      <c r="D38" s="141"/>
      <c r="E38" s="141" t="str">
        <f t="shared" si="37"/>
        <v/>
      </c>
      <c r="F38" s="141" t="str">
        <f t="shared" si="37"/>
        <v/>
      </c>
      <c r="G38" s="105"/>
      <c r="H38" s="182"/>
      <c r="I38" s="107"/>
      <c r="J38" s="107"/>
      <c r="K38" s="107"/>
      <c r="L38" s="183"/>
      <c r="M38" s="183"/>
      <c r="N38" s="39"/>
      <c r="O38" s="40"/>
    </row>
    <row r="39" spans="1:15" s="41" customFormat="1" ht="18" customHeight="1" x14ac:dyDescent="0.2">
      <c r="A39" s="45"/>
      <c r="B39" s="45"/>
      <c r="C39" s="55"/>
      <c r="D39" s="114"/>
      <c r="E39" s="114"/>
      <c r="F39" s="114"/>
      <c r="G39" s="39"/>
      <c r="H39" s="3"/>
      <c r="I39" s="3"/>
      <c r="J39" s="1" t="s">
        <v>41</v>
      </c>
      <c r="K39" s="149">
        <f>D6+D10+D13+D18+D22+D25+D31+D34+K6+K18</f>
        <v>120</v>
      </c>
      <c r="L39" s="149"/>
      <c r="M39" s="149"/>
      <c r="N39" s="39"/>
      <c r="O39" s="40"/>
    </row>
    <row r="40" spans="1:15" ht="14.25" customHeight="1" x14ac:dyDescent="0.2">
      <c r="A40" s="103" t="s">
        <v>13</v>
      </c>
      <c r="B40" s="102"/>
      <c r="C40" s="54"/>
      <c r="D40" s="46"/>
      <c r="E40" s="47"/>
      <c r="F40" s="114"/>
      <c r="I40" s="1"/>
      <c r="J40" s="1"/>
    </row>
    <row r="41" spans="1:15" ht="18" customHeight="1" x14ac:dyDescent="0.2">
      <c r="A41" s="138" t="str">
        <f>IF(ISBLANK(A72)=TRUE,"",A72)</f>
        <v>DS 490</v>
      </c>
      <c r="B41" s="138" t="str">
        <f t="shared" ref="B41:F41" si="38">IF(ISBLANK(B72)=TRUE,"",B72)</f>
        <v>Dairy Seminar</v>
      </c>
      <c r="C41" s="138" t="str">
        <f t="shared" si="38"/>
        <v>Capstone and AW</v>
      </c>
      <c r="D41" s="139"/>
      <c r="E41" s="139" t="str">
        <f t="shared" si="38"/>
        <v/>
      </c>
      <c r="F41" s="139" t="str">
        <f t="shared" si="38"/>
        <v/>
      </c>
      <c r="I41" s="1"/>
      <c r="J41" s="1"/>
    </row>
    <row r="42" spans="1:15" ht="18" customHeight="1" x14ac:dyDescent="0.25">
      <c r="A42" s="192" t="s">
        <v>2</v>
      </c>
      <c r="B42" s="193"/>
      <c r="C42" s="193"/>
      <c r="D42" s="193"/>
      <c r="E42" s="193"/>
      <c r="F42" s="193"/>
      <c r="G42" s="193"/>
      <c r="H42" s="193"/>
      <c r="I42" s="193"/>
      <c r="J42" s="193"/>
      <c r="K42" s="193"/>
      <c r="L42" s="193"/>
      <c r="M42" s="193"/>
    </row>
    <row r="43" spans="1:15" ht="18" customHeight="1" x14ac:dyDescent="0.25">
      <c r="A43" s="189" t="str">
        <f>A1</f>
        <v>Bachelor of Science in Dairy Production (Fall 2014)</v>
      </c>
      <c r="B43" s="189"/>
      <c r="C43" s="189"/>
      <c r="D43" s="189"/>
      <c r="E43" s="189"/>
      <c r="F43" s="189"/>
      <c r="G43" s="189"/>
      <c r="H43" s="189"/>
      <c r="I43" s="189"/>
      <c r="J43" s="189"/>
      <c r="K43" s="189"/>
      <c r="L43" s="189"/>
      <c r="M43" s="189"/>
    </row>
    <row r="44" spans="1:15" ht="15" customHeight="1" x14ac:dyDescent="0.25">
      <c r="A44" s="162" t="s">
        <v>0</v>
      </c>
      <c r="B44" s="163"/>
      <c r="C44" s="189" t="s">
        <v>231</v>
      </c>
      <c r="D44" s="189"/>
      <c r="E44" s="189"/>
      <c r="F44" s="189"/>
      <c r="G44" s="189"/>
      <c r="H44" s="189"/>
      <c r="I44" s="189"/>
      <c r="J44" s="161"/>
      <c r="K44" s="161"/>
      <c r="L44" s="161"/>
      <c r="M44" s="161"/>
    </row>
    <row r="45" spans="1:15" ht="15" customHeight="1" x14ac:dyDescent="0.25">
      <c r="A45" s="164" t="s">
        <v>43</v>
      </c>
      <c r="B45" s="165"/>
      <c r="C45" s="161"/>
      <c r="D45" s="161"/>
      <c r="E45" s="161"/>
      <c r="F45" s="161"/>
      <c r="G45" s="161"/>
      <c r="H45" s="161"/>
      <c r="I45" s="161"/>
      <c r="J45" s="161"/>
      <c r="K45" s="161"/>
      <c r="L45" s="161"/>
      <c r="M45" s="161"/>
    </row>
    <row r="46" spans="1:15" ht="3.75" customHeight="1" x14ac:dyDescent="0.2">
      <c r="B46" s="1"/>
      <c r="C46" s="1"/>
    </row>
    <row r="47" spans="1:15" ht="18" customHeight="1" x14ac:dyDescent="0.2">
      <c r="A47" s="5" t="s">
        <v>213</v>
      </c>
      <c r="B47" s="6"/>
      <c r="C47" s="159" t="s">
        <v>228</v>
      </c>
      <c r="D47" s="159" t="s">
        <v>15</v>
      </c>
      <c r="E47" s="159" t="s">
        <v>14</v>
      </c>
      <c r="F47" s="159" t="s">
        <v>47</v>
      </c>
      <c r="G47" s="7"/>
      <c r="H47" s="127" t="s">
        <v>214</v>
      </c>
      <c r="I47" s="127"/>
      <c r="J47" s="159" t="s">
        <v>228</v>
      </c>
      <c r="K47" s="160" t="s">
        <v>15</v>
      </c>
      <c r="L47" s="160" t="s">
        <v>14</v>
      </c>
      <c r="M47" s="160" t="s">
        <v>47</v>
      </c>
      <c r="N47" s="7"/>
    </row>
    <row r="48" spans="1:15" ht="24" customHeight="1" x14ac:dyDescent="0.2">
      <c r="A48" s="158" t="s">
        <v>50</v>
      </c>
      <c r="B48" s="158" t="s">
        <v>20</v>
      </c>
      <c r="C48" s="18" t="s">
        <v>69</v>
      </c>
      <c r="D48" s="9">
        <v>2</v>
      </c>
      <c r="E48" s="9"/>
      <c r="F48" s="9"/>
      <c r="H48" s="167" t="s">
        <v>223</v>
      </c>
      <c r="I48" s="167" t="s">
        <v>224</v>
      </c>
      <c r="J48" s="18"/>
      <c r="K48" s="153">
        <v>3</v>
      </c>
      <c r="L48" s="153"/>
      <c r="M48" s="153"/>
      <c r="N48" s="4"/>
    </row>
    <row r="49" spans="1:17" ht="18" customHeight="1" x14ac:dyDescent="0.2">
      <c r="A49" s="128" t="s">
        <v>233</v>
      </c>
      <c r="B49" s="128" t="s">
        <v>234</v>
      </c>
      <c r="C49" s="10"/>
      <c r="D49" s="9">
        <v>3</v>
      </c>
      <c r="E49" s="9"/>
      <c r="F49" s="9"/>
      <c r="H49" s="130" t="s">
        <v>51</v>
      </c>
      <c r="I49" s="130" t="s">
        <v>52</v>
      </c>
      <c r="J49" s="18" t="s">
        <v>68</v>
      </c>
      <c r="K49" s="153">
        <v>2</v>
      </c>
      <c r="L49" s="153"/>
      <c r="M49" s="153"/>
    </row>
    <row r="50" spans="1:17" ht="26.25" customHeight="1" x14ac:dyDescent="0.2">
      <c r="A50" s="167" t="s">
        <v>225</v>
      </c>
      <c r="B50" s="167" t="s">
        <v>226</v>
      </c>
      <c r="C50" s="8"/>
      <c r="D50" s="9">
        <v>3</v>
      </c>
      <c r="E50" s="9"/>
      <c r="F50" s="9"/>
      <c r="H50" s="142" t="s">
        <v>48</v>
      </c>
      <c r="I50" s="142" t="s">
        <v>49</v>
      </c>
      <c r="J50" s="18" t="s">
        <v>53</v>
      </c>
      <c r="K50" s="153">
        <v>3</v>
      </c>
      <c r="L50" s="153"/>
      <c r="M50" s="153"/>
    </row>
    <row r="51" spans="1:17" ht="36" customHeight="1" x14ac:dyDescent="0.2">
      <c r="A51" s="132" t="s">
        <v>71</v>
      </c>
      <c r="B51" s="132" t="s">
        <v>70</v>
      </c>
      <c r="C51" s="93" t="s">
        <v>195</v>
      </c>
      <c r="D51" s="9">
        <v>4</v>
      </c>
      <c r="E51" s="9"/>
      <c r="F51" s="9"/>
      <c r="H51" s="131" t="s">
        <v>54</v>
      </c>
      <c r="I51" s="131" t="s">
        <v>55</v>
      </c>
      <c r="J51" s="18"/>
      <c r="K51" s="153">
        <v>3</v>
      </c>
      <c r="L51" s="153"/>
      <c r="M51" s="153"/>
    </row>
    <row r="52" spans="1:17" ht="18" customHeight="1" x14ac:dyDescent="0.2">
      <c r="A52" s="142" t="s">
        <v>24</v>
      </c>
      <c r="B52" s="142" t="s">
        <v>25</v>
      </c>
      <c r="C52" s="93" t="s">
        <v>243</v>
      </c>
      <c r="D52" s="9">
        <v>3</v>
      </c>
      <c r="E52" s="9"/>
      <c r="F52" s="9"/>
      <c r="H52" s="142" t="s">
        <v>21</v>
      </c>
      <c r="I52" s="142" t="s">
        <v>22</v>
      </c>
      <c r="J52" s="8"/>
      <c r="K52" s="153">
        <v>3</v>
      </c>
      <c r="L52" s="153"/>
      <c r="M52" s="153"/>
    </row>
    <row r="53" spans="1:17" ht="18" customHeight="1" x14ac:dyDescent="0.2">
      <c r="A53" s="133"/>
      <c r="B53" s="143"/>
      <c r="C53" s="18"/>
      <c r="D53" s="9"/>
      <c r="E53" s="9"/>
      <c r="F53" s="9"/>
      <c r="H53" s="142"/>
      <c r="I53" s="142"/>
      <c r="J53" s="8"/>
      <c r="K53" s="153"/>
      <c r="L53" s="153"/>
      <c r="M53" s="153"/>
    </row>
    <row r="54" spans="1:17" ht="18" customHeight="1" x14ac:dyDescent="0.2">
      <c r="A54" s="12"/>
      <c r="B54" s="12"/>
      <c r="C54" s="13"/>
      <c r="D54" s="14">
        <f>SUM(D48:D53)</f>
        <v>15</v>
      </c>
      <c r="J54" s="2"/>
      <c r="K54" s="154">
        <f>SUM(K48:K53)</f>
        <v>14</v>
      </c>
    </row>
    <row r="55" spans="1:17" ht="18" customHeight="1" x14ac:dyDescent="0.2">
      <c r="A55" s="5" t="s">
        <v>215</v>
      </c>
      <c r="B55" s="6"/>
      <c r="C55" s="15"/>
      <c r="D55" s="16"/>
      <c r="E55" s="16"/>
      <c r="F55" s="16"/>
      <c r="G55" s="17"/>
      <c r="H55" s="5" t="s">
        <v>216</v>
      </c>
      <c r="I55" s="6"/>
      <c r="J55" s="15"/>
      <c r="K55" s="155"/>
      <c r="L55" s="155"/>
      <c r="M55" s="155"/>
    </row>
    <row r="56" spans="1:17" ht="30" customHeight="1" x14ac:dyDescent="0.2">
      <c r="A56" s="86" t="s">
        <v>241</v>
      </c>
      <c r="B56" s="89" t="s">
        <v>242</v>
      </c>
      <c r="C56" s="69" t="s">
        <v>196</v>
      </c>
      <c r="D56" s="70" t="s">
        <v>56</v>
      </c>
      <c r="E56" s="9"/>
      <c r="F56" s="9"/>
      <c r="H56" s="90" t="s">
        <v>102</v>
      </c>
      <c r="I56" s="90" t="s">
        <v>103</v>
      </c>
      <c r="J56" s="69" t="s">
        <v>190</v>
      </c>
      <c r="K56" s="153">
        <v>4</v>
      </c>
      <c r="L56" s="153"/>
      <c r="M56" s="153"/>
      <c r="N56" s="3"/>
    </row>
    <row r="57" spans="1:17" ht="18" customHeight="1" x14ac:dyDescent="0.2">
      <c r="A57" s="87" t="s">
        <v>57</v>
      </c>
      <c r="B57" s="87" t="s">
        <v>221</v>
      </c>
      <c r="C57" s="18"/>
      <c r="D57" s="9">
        <v>3</v>
      </c>
      <c r="E57" s="9"/>
      <c r="F57" s="9"/>
      <c r="H57" s="98" t="s">
        <v>62</v>
      </c>
      <c r="I57" s="99" t="s">
        <v>222</v>
      </c>
      <c r="J57" s="93" t="s">
        <v>57</v>
      </c>
      <c r="K57" s="156">
        <v>3</v>
      </c>
      <c r="L57" s="153"/>
      <c r="M57" s="153"/>
    </row>
    <row r="58" spans="1:17" ht="18" customHeight="1" x14ac:dyDescent="0.2">
      <c r="A58" s="129" t="s">
        <v>58</v>
      </c>
      <c r="B58" s="129" t="s">
        <v>59</v>
      </c>
      <c r="C58" s="100" t="s">
        <v>60</v>
      </c>
      <c r="D58" s="9">
        <v>3</v>
      </c>
      <c r="E58" s="9"/>
      <c r="F58" s="9"/>
      <c r="H58" s="91" t="s">
        <v>63</v>
      </c>
      <c r="I58" s="92" t="s">
        <v>64</v>
      </c>
      <c r="J58" s="93" t="s">
        <v>201</v>
      </c>
      <c r="K58" s="156">
        <v>4</v>
      </c>
      <c r="L58" s="153"/>
      <c r="M58" s="153"/>
    </row>
    <row r="59" spans="1:17" ht="18" customHeight="1" x14ac:dyDescent="0.2">
      <c r="A59" s="142" t="s">
        <v>26</v>
      </c>
      <c r="B59" s="142" t="s">
        <v>27</v>
      </c>
      <c r="C59" s="93" t="s">
        <v>23</v>
      </c>
      <c r="D59" s="9">
        <v>3</v>
      </c>
      <c r="E59" s="9"/>
      <c r="F59" s="9"/>
      <c r="H59" s="91" t="s">
        <v>65</v>
      </c>
      <c r="I59" s="92" t="s">
        <v>66</v>
      </c>
      <c r="J59" s="18" t="s">
        <v>67</v>
      </c>
      <c r="K59" s="153">
        <v>1</v>
      </c>
      <c r="L59" s="153"/>
      <c r="M59" s="153"/>
    </row>
    <row r="60" spans="1:17" ht="28.5" customHeight="1" x14ac:dyDescent="0.2">
      <c r="A60" s="142" t="s">
        <v>21</v>
      </c>
      <c r="B60" s="142" t="s">
        <v>22</v>
      </c>
      <c r="C60" s="8"/>
      <c r="D60" s="9">
        <v>3</v>
      </c>
      <c r="E60" s="9"/>
      <c r="F60" s="9"/>
      <c r="H60" s="86" t="s">
        <v>72</v>
      </c>
      <c r="I60" s="95" t="s">
        <v>73</v>
      </c>
      <c r="J60" s="94" t="s">
        <v>201</v>
      </c>
      <c r="K60" s="153">
        <v>3</v>
      </c>
      <c r="L60" s="153"/>
      <c r="M60" s="153"/>
    </row>
    <row r="61" spans="1:17" ht="18" customHeight="1" x14ac:dyDescent="0.2">
      <c r="B61" s="20"/>
      <c r="C61" s="21"/>
      <c r="D61" s="14" t="s">
        <v>61</v>
      </c>
      <c r="G61" s="22"/>
      <c r="H61" s="12"/>
      <c r="I61" s="12"/>
      <c r="J61" s="13"/>
      <c r="K61" s="154">
        <v>15</v>
      </c>
      <c r="M61" s="157"/>
    </row>
    <row r="62" spans="1:17" ht="18" customHeight="1" x14ac:dyDescent="0.2">
      <c r="A62" s="5" t="s">
        <v>217</v>
      </c>
      <c r="B62" s="6"/>
      <c r="C62" s="15"/>
      <c r="D62" s="16"/>
      <c r="E62" s="16"/>
      <c r="F62" s="16"/>
      <c r="H62" s="5" t="s">
        <v>218</v>
      </c>
      <c r="I62" s="6"/>
      <c r="J62" s="15"/>
      <c r="K62" s="155"/>
      <c r="L62" s="155"/>
      <c r="M62" s="155"/>
    </row>
    <row r="63" spans="1:17" ht="13.5" customHeight="1" x14ac:dyDescent="0.2">
      <c r="A63" s="91"/>
      <c r="B63" s="92"/>
      <c r="C63" s="18"/>
      <c r="D63" s="9"/>
      <c r="E63" s="9"/>
      <c r="F63" s="9"/>
      <c r="H63" s="91" t="s">
        <v>236</v>
      </c>
      <c r="I63" s="91" t="s">
        <v>237</v>
      </c>
      <c r="J63" s="18" t="s">
        <v>193</v>
      </c>
      <c r="K63" s="153">
        <v>3</v>
      </c>
      <c r="L63" s="153"/>
      <c r="M63" s="153"/>
      <c r="N63" s="22"/>
    </row>
    <row r="64" spans="1:17" ht="23.25" customHeight="1" x14ac:dyDescent="0.2">
      <c r="A64" s="90" t="s">
        <v>76</v>
      </c>
      <c r="B64" s="90" t="s">
        <v>77</v>
      </c>
      <c r="C64" s="18" t="s">
        <v>198</v>
      </c>
      <c r="D64" s="9">
        <v>3</v>
      </c>
      <c r="E64" s="9"/>
      <c r="F64" s="9"/>
      <c r="H64" s="91" t="s">
        <v>235</v>
      </c>
      <c r="I64" s="86" t="s">
        <v>87</v>
      </c>
      <c r="J64" s="19" t="s">
        <v>191</v>
      </c>
      <c r="K64" s="153">
        <v>4</v>
      </c>
      <c r="L64" s="153"/>
      <c r="M64" s="153"/>
      <c r="Q64" s="2"/>
    </row>
    <row r="65" spans="1:16" ht="23.25" customHeight="1" x14ac:dyDescent="0.2">
      <c r="A65" s="90" t="s">
        <v>92</v>
      </c>
      <c r="B65" s="90" t="s">
        <v>93</v>
      </c>
      <c r="C65" s="18" t="s">
        <v>188</v>
      </c>
      <c r="D65" s="11">
        <v>3</v>
      </c>
      <c r="E65" s="9"/>
      <c r="F65" s="9"/>
      <c r="H65" s="90" t="s">
        <v>238</v>
      </c>
      <c r="I65" s="90" t="s">
        <v>101</v>
      </c>
      <c r="J65" s="18" t="s">
        <v>194</v>
      </c>
      <c r="K65" s="153">
        <v>4</v>
      </c>
      <c r="L65" s="153"/>
      <c r="M65" s="153"/>
    </row>
    <row r="66" spans="1:16" ht="13.5" customHeight="1" x14ac:dyDescent="0.2">
      <c r="A66" s="88" t="s">
        <v>80</v>
      </c>
      <c r="B66" s="88" t="s">
        <v>240</v>
      </c>
      <c r="C66" s="18" t="s">
        <v>81</v>
      </c>
      <c r="D66" s="9">
        <v>3</v>
      </c>
      <c r="E66" s="9"/>
      <c r="F66" s="9"/>
      <c r="H66" s="171"/>
      <c r="I66" s="171"/>
      <c r="J66" s="172"/>
      <c r="K66" s="173"/>
      <c r="L66" s="173"/>
      <c r="M66" s="173"/>
    </row>
    <row r="67" spans="1:16" ht="48.75" customHeight="1" x14ac:dyDescent="0.2">
      <c r="A67" s="89" t="s">
        <v>227</v>
      </c>
      <c r="B67" s="89" t="s">
        <v>82</v>
      </c>
      <c r="C67" s="174" t="s">
        <v>199</v>
      </c>
      <c r="D67" s="9">
        <v>4</v>
      </c>
      <c r="E67" s="9"/>
      <c r="F67" s="9"/>
      <c r="G67" s="23"/>
      <c r="H67" s="168" t="s">
        <v>89</v>
      </c>
      <c r="I67" s="168" t="s">
        <v>90</v>
      </c>
      <c r="J67" s="169" t="s">
        <v>202</v>
      </c>
      <c r="K67" s="170" t="s">
        <v>91</v>
      </c>
      <c r="L67" s="170"/>
      <c r="M67" s="170"/>
      <c r="O67" s="1"/>
      <c r="P67" s="2"/>
    </row>
    <row r="68" spans="1:16" ht="19.5" customHeight="1" x14ac:dyDescent="0.2">
      <c r="A68" s="90" t="s">
        <v>244</v>
      </c>
      <c r="B68" s="90" t="s">
        <v>83</v>
      </c>
      <c r="C68" s="52"/>
      <c r="D68" s="9">
        <v>3</v>
      </c>
      <c r="E68" s="9"/>
      <c r="F68" s="9"/>
      <c r="G68" s="23"/>
      <c r="J68" s="2"/>
      <c r="K68" s="154" t="s">
        <v>204</v>
      </c>
    </row>
    <row r="69" spans="1:16" ht="18" customHeight="1" x14ac:dyDescent="0.2">
      <c r="B69" s="24"/>
      <c r="C69" s="13"/>
      <c r="D69" s="14">
        <f>SUM(D63:D68)</f>
        <v>16</v>
      </c>
      <c r="F69" s="25"/>
      <c r="J69" s="2"/>
    </row>
    <row r="70" spans="1:16" ht="18" customHeight="1" x14ac:dyDescent="0.2">
      <c r="A70" s="5" t="s">
        <v>219</v>
      </c>
      <c r="B70" s="6"/>
      <c r="C70" s="15"/>
      <c r="D70" s="16"/>
      <c r="E70" s="16"/>
      <c r="F70" s="16"/>
      <c r="H70" s="5" t="s">
        <v>220</v>
      </c>
      <c r="I70" s="6"/>
      <c r="J70" s="15"/>
      <c r="K70" s="155"/>
      <c r="L70" s="155"/>
      <c r="M70" s="155"/>
    </row>
    <row r="71" spans="1:16" ht="18" customHeight="1" x14ac:dyDescent="0.2">
      <c r="A71" s="91" t="s">
        <v>74</v>
      </c>
      <c r="B71" s="92" t="s">
        <v>75</v>
      </c>
      <c r="C71" s="18" t="s">
        <v>197</v>
      </c>
      <c r="D71" s="9">
        <v>3</v>
      </c>
      <c r="E71" s="9"/>
      <c r="F71" s="9"/>
      <c r="H71" s="90" t="s">
        <v>186</v>
      </c>
      <c r="I71" s="90" t="s">
        <v>187</v>
      </c>
      <c r="J71" s="96" t="s">
        <v>192</v>
      </c>
      <c r="K71" s="153">
        <v>3</v>
      </c>
      <c r="L71" s="153"/>
      <c r="M71" s="153"/>
      <c r="N71" s="22"/>
    </row>
    <row r="72" spans="1:16" ht="18" customHeight="1" x14ac:dyDescent="0.2">
      <c r="A72" s="91" t="s">
        <v>94</v>
      </c>
      <c r="B72" s="92" t="s">
        <v>95</v>
      </c>
      <c r="C72" s="18" t="s">
        <v>203</v>
      </c>
      <c r="D72" s="26">
        <v>1</v>
      </c>
      <c r="E72" s="27"/>
      <c r="F72" s="27"/>
      <c r="H72" s="90" t="s">
        <v>84</v>
      </c>
      <c r="I72" s="90" t="s">
        <v>85</v>
      </c>
      <c r="J72" s="18" t="s">
        <v>86</v>
      </c>
      <c r="K72" s="153">
        <v>3</v>
      </c>
      <c r="L72" s="153"/>
      <c r="M72" s="153"/>
    </row>
    <row r="73" spans="1:16" ht="18" customHeight="1" x14ac:dyDescent="0.2">
      <c r="A73" s="91" t="s">
        <v>78</v>
      </c>
      <c r="B73" s="91" t="s">
        <v>79</v>
      </c>
      <c r="C73" s="19" t="s">
        <v>189</v>
      </c>
      <c r="D73" s="9">
        <v>3</v>
      </c>
      <c r="E73" s="9"/>
      <c r="F73" s="9"/>
      <c r="H73" s="90" t="s">
        <v>244</v>
      </c>
      <c r="I73" s="90" t="s">
        <v>88</v>
      </c>
      <c r="J73" s="18" t="s">
        <v>98</v>
      </c>
      <c r="K73" s="153">
        <v>3</v>
      </c>
      <c r="L73" s="153"/>
      <c r="M73" s="153"/>
    </row>
    <row r="74" spans="1:16" ht="21" customHeight="1" x14ac:dyDescent="0.2">
      <c r="A74" s="90" t="s">
        <v>96</v>
      </c>
      <c r="B74" s="90" t="s">
        <v>97</v>
      </c>
      <c r="C74" s="174" t="s">
        <v>239</v>
      </c>
      <c r="D74" s="9">
        <v>3</v>
      </c>
      <c r="E74" s="9"/>
      <c r="F74" s="9"/>
      <c r="H74" s="90" t="s">
        <v>244</v>
      </c>
      <c r="I74" s="90" t="s">
        <v>88</v>
      </c>
      <c r="J74" s="18"/>
      <c r="K74" s="153">
        <v>3</v>
      </c>
      <c r="L74" s="153"/>
      <c r="M74" s="153"/>
    </row>
    <row r="75" spans="1:16" ht="18" customHeight="1" x14ac:dyDescent="0.2">
      <c r="A75" s="97" t="s">
        <v>99</v>
      </c>
      <c r="B75" s="97" t="s">
        <v>100</v>
      </c>
      <c r="C75" s="19" t="s">
        <v>200</v>
      </c>
      <c r="D75" s="9">
        <v>4</v>
      </c>
      <c r="E75" s="9"/>
      <c r="F75" s="9"/>
      <c r="H75" s="90" t="s">
        <v>244</v>
      </c>
      <c r="I75" s="90" t="s">
        <v>88</v>
      </c>
      <c r="J75" s="19"/>
      <c r="K75" s="153">
        <v>3</v>
      </c>
      <c r="L75" s="153"/>
      <c r="M75" s="153"/>
      <c r="N75" s="3"/>
    </row>
    <row r="76" spans="1:16" ht="18" customHeight="1" x14ac:dyDescent="0.2">
      <c r="A76" s="28" t="s">
        <v>16</v>
      </c>
      <c r="B76" s="144"/>
      <c r="C76" s="1"/>
      <c r="D76" s="14">
        <f>SUM(D71:D75)</f>
        <v>14</v>
      </c>
      <c r="F76" s="25"/>
      <c r="G76" s="22"/>
      <c r="H76" s="145"/>
      <c r="K76" s="154">
        <f>SUM(K71:K75)</f>
        <v>15</v>
      </c>
      <c r="M76" s="157"/>
    </row>
    <row r="77" spans="1:16" ht="18" customHeight="1" x14ac:dyDescent="0.25">
      <c r="A77" s="32" t="s">
        <v>17</v>
      </c>
      <c r="B77" s="32"/>
      <c r="C77" s="29"/>
      <c r="D77" s="30"/>
      <c r="E77" s="30"/>
      <c r="F77" s="30"/>
      <c r="H77" s="33" t="s">
        <v>18</v>
      </c>
      <c r="I77" s="34"/>
      <c r="J77" s="31" t="s">
        <v>3</v>
      </c>
      <c r="K77" s="154" t="s">
        <v>230</v>
      </c>
    </row>
    <row r="78" spans="1:16" ht="18" customHeight="1" x14ac:dyDescent="0.25">
      <c r="A78" s="35" t="s">
        <v>19</v>
      </c>
      <c r="B78" s="36"/>
      <c r="C78" s="29"/>
      <c r="H78" s="37" t="s">
        <v>42</v>
      </c>
      <c r="I78" s="38"/>
      <c r="J78" s="1"/>
      <c r="N78" s="3"/>
      <c r="O78" s="3"/>
    </row>
    <row r="79" spans="1:16" ht="18" customHeight="1" x14ac:dyDescent="0.25">
      <c r="A79" s="192" t="s">
        <v>2</v>
      </c>
      <c r="B79" s="193"/>
      <c r="C79" s="193"/>
      <c r="D79" s="193"/>
      <c r="E79" s="193"/>
      <c r="F79" s="193"/>
      <c r="G79" s="193"/>
      <c r="H79" s="193"/>
      <c r="I79" s="193"/>
      <c r="J79" s="193"/>
      <c r="K79" s="193"/>
      <c r="L79" s="193"/>
      <c r="M79" s="193"/>
    </row>
  </sheetData>
  <mergeCells count="15">
    <mergeCell ref="A43:M43"/>
    <mergeCell ref="A1:M1"/>
    <mergeCell ref="K3:M3"/>
    <mergeCell ref="A79:M79"/>
    <mergeCell ref="D2:G2"/>
    <mergeCell ref="K2:M2"/>
    <mergeCell ref="D3:G3"/>
    <mergeCell ref="A42:M42"/>
    <mergeCell ref="C44:I44"/>
    <mergeCell ref="H32:H33"/>
    <mergeCell ref="I32:I33"/>
    <mergeCell ref="J32:J33"/>
    <mergeCell ref="K32:K33"/>
    <mergeCell ref="L32:L33"/>
    <mergeCell ref="M32:M33"/>
  </mergeCells>
  <conditionalFormatting sqref="F66:F67 M51:M52 F58 M59:M60 F50 M64 F72:F75 M73:M74 M66:M67">
    <cfRule type="cellIs" dxfId="7" priority="10" operator="between">
      <formula>"F"</formula>
      <formula>"F"</formula>
    </cfRule>
  </conditionalFormatting>
  <conditionalFormatting sqref="F59 F64 F49 M62 M48:M49 F51:F53 F68 M57:M58">
    <cfRule type="cellIs" dxfId="6" priority="9" operator="between">
      <formula>"D"</formula>
      <formula>"F"</formula>
    </cfRule>
  </conditionalFormatting>
  <conditionalFormatting sqref="F65">
    <cfRule type="cellIs" dxfId="5" priority="8" operator="between">
      <formula>"F"</formula>
      <formula>"F"</formula>
    </cfRule>
  </conditionalFormatting>
  <conditionalFormatting sqref="M63">
    <cfRule type="cellIs" dxfId="4" priority="6" operator="between">
      <formula>"F"</formula>
      <formula>"F"</formula>
    </cfRule>
  </conditionalFormatting>
  <conditionalFormatting sqref="M71">
    <cfRule type="cellIs" dxfId="3" priority="5" operator="between">
      <formula>"F"</formula>
      <formula>"F"</formula>
    </cfRule>
  </conditionalFormatting>
  <conditionalFormatting sqref="M65">
    <cfRule type="cellIs" dxfId="2" priority="4" operator="between">
      <formula>"F"</formula>
      <formula>"F"</formula>
    </cfRule>
  </conditionalFormatting>
  <conditionalFormatting sqref="M72">
    <cfRule type="cellIs" dxfId="1" priority="3" operator="between">
      <formula>"D"</formula>
      <formula>"F"</formula>
    </cfRule>
  </conditionalFormatting>
  <conditionalFormatting sqref="M75">
    <cfRule type="cellIs" dxfId="0" priority="2" operator="between">
      <formula>"F"</formula>
      <formula>"F"</formula>
    </cfRule>
  </conditionalFormatting>
  <hyperlinks>
    <hyperlink ref="A4" r:id="rId1"/>
  </hyperlinks>
  <printOptions horizontalCentered="1" verticalCentered="1"/>
  <pageMargins left="0.25" right="0.25" top="0.25" bottom="0.25" header="0.25" footer="0.25"/>
  <pageSetup scale="70" fitToHeight="0" orientation="landscape" r:id="rId2"/>
  <rowBreaks count="1" manualBreakCount="1">
    <brk id="42" max="12" man="1"/>
  </rowBreaks>
  <ignoredErrors>
    <ignoredError sqref="H11:M1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C60"/>
  <sheetViews>
    <sheetView workbookViewId="0">
      <selection activeCell="C27" sqref="C27"/>
    </sheetView>
  </sheetViews>
  <sheetFormatPr defaultColWidth="9.140625" defaultRowHeight="15" x14ac:dyDescent="0.25"/>
  <cols>
    <col min="1" max="1" width="52.28515625" style="48" bestFit="1" customWidth="1"/>
    <col min="2" max="2" width="58" style="48" customWidth="1"/>
    <col min="3" max="3" width="9.140625" style="51"/>
    <col min="4" max="16384" width="9.140625" style="48"/>
  </cols>
  <sheetData>
    <row r="1" spans="1:3" ht="18" customHeight="1" thickBot="1" x14ac:dyDescent="0.35">
      <c r="A1" s="206" t="s">
        <v>106</v>
      </c>
      <c r="B1" s="206"/>
      <c r="C1" s="206"/>
    </row>
    <row r="2" spans="1:3" ht="18" customHeight="1" thickTop="1" x14ac:dyDescent="0.3">
      <c r="A2" s="57"/>
      <c r="B2" s="57"/>
      <c r="C2" s="57"/>
    </row>
    <row r="3" spans="1:3" ht="15" customHeight="1" thickBot="1" x14ac:dyDescent="0.3">
      <c r="A3" s="49" t="s">
        <v>38</v>
      </c>
      <c r="B3" s="50" t="s">
        <v>40</v>
      </c>
      <c r="C3" s="49" t="s">
        <v>39</v>
      </c>
    </row>
    <row r="4" spans="1:3" s="56" customFormat="1" ht="15" customHeight="1" x14ac:dyDescent="0.25">
      <c r="A4" t="s">
        <v>107</v>
      </c>
      <c r="B4" s="75" t="s">
        <v>108</v>
      </c>
      <c r="C4" s="76">
        <v>2</v>
      </c>
    </row>
    <row r="5" spans="1:3" s="56" customFormat="1" ht="15" customHeight="1" x14ac:dyDescent="0.25">
      <c r="A5" t="s">
        <v>109</v>
      </c>
      <c r="B5" s="77"/>
      <c r="C5" s="76">
        <v>3</v>
      </c>
    </row>
    <row r="6" spans="1:3" s="56" customFormat="1" ht="15" customHeight="1" x14ac:dyDescent="0.25">
      <c r="A6" t="s">
        <v>110</v>
      </c>
      <c r="B6" s="78" t="s">
        <v>111</v>
      </c>
      <c r="C6" s="76">
        <v>1</v>
      </c>
    </row>
    <row r="7" spans="1:3" s="56" customFormat="1" ht="15" customHeight="1" x14ac:dyDescent="0.25">
      <c r="A7" t="s">
        <v>112</v>
      </c>
      <c r="B7" s="78" t="s">
        <v>111</v>
      </c>
      <c r="C7" s="76">
        <v>2</v>
      </c>
    </row>
    <row r="8" spans="1:3" s="56" customFormat="1" ht="15" customHeight="1" x14ac:dyDescent="0.25">
      <c r="A8" t="s">
        <v>113</v>
      </c>
      <c r="B8" s="78" t="s">
        <v>108</v>
      </c>
      <c r="C8" s="76">
        <v>3</v>
      </c>
    </row>
    <row r="9" spans="1:3" s="56" customFormat="1" ht="15" customHeight="1" x14ac:dyDescent="0.25">
      <c r="A9" t="s">
        <v>114</v>
      </c>
      <c r="B9" s="78" t="s">
        <v>205</v>
      </c>
      <c r="C9" s="76">
        <v>3</v>
      </c>
    </row>
    <row r="10" spans="1:3" s="56" customFormat="1" ht="15" customHeight="1" x14ac:dyDescent="0.25">
      <c r="A10" t="s">
        <v>115</v>
      </c>
      <c r="B10" s="78" t="s">
        <v>116</v>
      </c>
      <c r="C10" s="76">
        <v>1</v>
      </c>
    </row>
    <row r="11" spans="1:3" s="56" customFormat="1" ht="15" customHeight="1" x14ac:dyDescent="0.25">
      <c r="A11" t="s">
        <v>117</v>
      </c>
      <c r="B11" s="78" t="s">
        <v>118</v>
      </c>
      <c r="C11" s="76">
        <v>3</v>
      </c>
    </row>
    <row r="12" spans="1:3" s="56" customFormat="1" ht="15" customHeight="1" x14ac:dyDescent="0.25">
      <c r="A12" t="s">
        <v>119</v>
      </c>
      <c r="B12" s="78"/>
      <c r="C12" s="76">
        <v>1</v>
      </c>
    </row>
    <row r="13" spans="1:3" s="56" customFormat="1" ht="15" customHeight="1" x14ac:dyDescent="0.25">
      <c r="A13" t="s">
        <v>120</v>
      </c>
      <c r="B13" s="78" t="s">
        <v>121</v>
      </c>
      <c r="C13" s="76">
        <v>5</v>
      </c>
    </row>
    <row r="14" spans="1:3" s="56" customFormat="1" ht="15" customHeight="1" x14ac:dyDescent="0.25">
      <c r="A14" t="s">
        <v>122</v>
      </c>
      <c r="B14" s="78" t="s">
        <v>123</v>
      </c>
      <c r="C14" s="76">
        <v>5</v>
      </c>
    </row>
    <row r="15" spans="1:3" s="56" customFormat="1" ht="15" customHeight="1" x14ac:dyDescent="0.25">
      <c r="A15" t="s">
        <v>124</v>
      </c>
      <c r="B15" s="78" t="s">
        <v>125</v>
      </c>
      <c r="C15" s="79" t="s">
        <v>126</v>
      </c>
    </row>
    <row r="16" spans="1:3" s="56" customFormat="1" ht="15" customHeight="1" x14ac:dyDescent="0.25">
      <c r="A16" t="s">
        <v>127</v>
      </c>
      <c r="B16" s="80" t="s">
        <v>128</v>
      </c>
      <c r="C16" s="76">
        <v>3</v>
      </c>
    </row>
    <row r="17" spans="1:3" s="56" customFormat="1" ht="15" customHeight="1" x14ac:dyDescent="0.25">
      <c r="A17" t="s">
        <v>129</v>
      </c>
      <c r="B17" s="78" t="s">
        <v>130</v>
      </c>
      <c r="C17" s="76">
        <v>3</v>
      </c>
    </row>
    <row r="18" spans="1:3" s="56" customFormat="1" ht="15" customHeight="1" x14ac:dyDescent="0.25">
      <c r="A18" t="s">
        <v>131</v>
      </c>
      <c r="B18" s="78" t="s">
        <v>132</v>
      </c>
      <c r="C18" s="76">
        <v>3</v>
      </c>
    </row>
    <row r="19" spans="1:3" s="56" customFormat="1" ht="15" customHeight="1" x14ac:dyDescent="0.25">
      <c r="A19" t="s">
        <v>133</v>
      </c>
      <c r="B19" s="78" t="s">
        <v>134</v>
      </c>
      <c r="C19" s="76">
        <v>3</v>
      </c>
    </row>
    <row r="20" spans="1:3" s="56" customFormat="1" ht="15" customHeight="1" x14ac:dyDescent="0.25">
      <c r="A20" t="s">
        <v>135</v>
      </c>
      <c r="B20" s="78" t="s">
        <v>136</v>
      </c>
      <c r="C20" s="76">
        <v>4</v>
      </c>
    </row>
    <row r="21" spans="1:3" s="56" customFormat="1" ht="15" customHeight="1" x14ac:dyDescent="0.25">
      <c r="A21" t="s">
        <v>137</v>
      </c>
      <c r="B21" s="78" t="s">
        <v>138</v>
      </c>
      <c r="C21" s="76">
        <v>3</v>
      </c>
    </row>
    <row r="22" spans="1:3" s="56" customFormat="1" ht="15" customHeight="1" x14ac:dyDescent="0.25">
      <c r="A22" t="s">
        <v>139</v>
      </c>
      <c r="B22" s="78" t="s">
        <v>140</v>
      </c>
      <c r="C22" s="76">
        <v>3</v>
      </c>
    </row>
    <row r="23" spans="1:3" s="56" customFormat="1" ht="15" customHeight="1" x14ac:dyDescent="0.25">
      <c r="A23" t="s">
        <v>141</v>
      </c>
      <c r="B23" s="78" t="s">
        <v>142</v>
      </c>
      <c r="C23" s="76">
        <v>1</v>
      </c>
    </row>
    <row r="24" spans="1:3" s="56" customFormat="1" ht="15" customHeight="1" x14ac:dyDescent="0.25">
      <c r="A24" t="s">
        <v>143</v>
      </c>
      <c r="B24" s="78" t="s">
        <v>108</v>
      </c>
      <c r="C24" s="81" t="s">
        <v>144</v>
      </c>
    </row>
    <row r="25" spans="1:3" s="56" customFormat="1" ht="15" customHeight="1" x14ac:dyDescent="0.25">
      <c r="A25" t="s">
        <v>145</v>
      </c>
      <c r="B25" s="77"/>
      <c r="C25" s="81" t="s">
        <v>146</v>
      </c>
    </row>
    <row r="26" spans="1:3" s="56" customFormat="1" ht="15" customHeight="1" x14ac:dyDescent="0.25">
      <c r="A26" t="s">
        <v>229</v>
      </c>
      <c r="B26" s="77"/>
      <c r="C26" s="79" t="s">
        <v>149</v>
      </c>
    </row>
    <row r="27" spans="1:3" s="56" customFormat="1" ht="15" customHeight="1" x14ac:dyDescent="0.25">
      <c r="A27" t="s">
        <v>147</v>
      </c>
      <c r="B27" s="77"/>
      <c r="C27" s="81" t="s">
        <v>149</v>
      </c>
    </row>
    <row r="28" spans="1:3" s="56" customFormat="1" ht="15" customHeight="1" x14ac:dyDescent="0.25">
      <c r="A28" t="s">
        <v>148</v>
      </c>
      <c r="B28" s="77"/>
      <c r="C28" s="81" t="s">
        <v>149</v>
      </c>
    </row>
    <row r="29" spans="1:3" s="56" customFormat="1" ht="15" customHeight="1" x14ac:dyDescent="0.25">
      <c r="A29" t="s">
        <v>150</v>
      </c>
      <c r="B29" s="77"/>
      <c r="C29" s="81" t="s">
        <v>151</v>
      </c>
    </row>
    <row r="30" spans="1:3" s="56" customFormat="1" ht="15" customHeight="1" x14ac:dyDescent="0.25">
      <c r="A30" s="74"/>
      <c r="B30" s="77"/>
      <c r="C30" s="81"/>
    </row>
    <row r="31" spans="1:3" s="56" customFormat="1" ht="15" customHeight="1" x14ac:dyDescent="0.25">
      <c r="A31" s="74"/>
      <c r="B31" s="77"/>
      <c r="C31" s="81"/>
    </row>
    <row r="32" spans="1:3" s="56" customFormat="1" ht="15" customHeight="1" x14ac:dyDescent="0.2">
      <c r="A32" s="207" t="s">
        <v>185</v>
      </c>
      <c r="B32" s="207"/>
      <c r="C32" s="207"/>
    </row>
    <row r="33" spans="1:3" x14ac:dyDescent="0.25">
      <c r="A33" t="s">
        <v>181</v>
      </c>
      <c r="B33" s="84" t="s">
        <v>184</v>
      </c>
      <c r="C33" s="51">
        <v>4</v>
      </c>
    </row>
    <row r="34" spans="1:3" x14ac:dyDescent="0.25">
      <c r="A34" t="s">
        <v>180</v>
      </c>
      <c r="B34" s="84" t="s">
        <v>183</v>
      </c>
      <c r="C34" s="51">
        <v>4</v>
      </c>
    </row>
    <row r="35" spans="1:3" x14ac:dyDescent="0.25">
      <c r="A35" t="s">
        <v>164</v>
      </c>
      <c r="B35" s="84" t="s">
        <v>172</v>
      </c>
      <c r="C35" s="51">
        <v>3</v>
      </c>
    </row>
    <row r="36" spans="1:3" x14ac:dyDescent="0.25">
      <c r="A36" t="s">
        <v>165</v>
      </c>
      <c r="B36" s="84" t="s">
        <v>173</v>
      </c>
      <c r="C36" s="51">
        <v>3</v>
      </c>
    </row>
    <row r="37" spans="1:3" x14ac:dyDescent="0.25">
      <c r="A37" t="s">
        <v>170</v>
      </c>
      <c r="B37" s="48" t="s">
        <v>142</v>
      </c>
      <c r="C37" s="51">
        <v>3</v>
      </c>
    </row>
    <row r="38" spans="1:3" x14ac:dyDescent="0.25">
      <c r="A38" t="s">
        <v>166</v>
      </c>
      <c r="B38" s="84"/>
      <c r="C38" s="51">
        <v>3</v>
      </c>
    </row>
    <row r="39" spans="1:3" x14ac:dyDescent="0.25">
      <c r="A39" t="s">
        <v>152</v>
      </c>
      <c r="B39" s="82" t="s">
        <v>153</v>
      </c>
      <c r="C39" s="76">
        <v>3</v>
      </c>
    </row>
    <row r="40" spans="1:3" x14ac:dyDescent="0.25">
      <c r="A40" t="s">
        <v>167</v>
      </c>
      <c r="B40" s="84" t="s">
        <v>174</v>
      </c>
      <c r="C40" s="51">
        <v>3</v>
      </c>
    </row>
    <row r="41" spans="1:3" x14ac:dyDescent="0.25">
      <c r="A41" t="s">
        <v>177</v>
      </c>
      <c r="B41" s="82"/>
      <c r="C41" s="76">
        <v>4</v>
      </c>
    </row>
    <row r="42" spans="1:3" x14ac:dyDescent="0.25">
      <c r="A42" t="s">
        <v>161</v>
      </c>
      <c r="B42" s="82" t="s">
        <v>162</v>
      </c>
      <c r="C42" s="76">
        <v>5</v>
      </c>
    </row>
    <row r="43" spans="1:3" x14ac:dyDescent="0.25">
      <c r="A43" t="s">
        <v>154</v>
      </c>
      <c r="B43" s="82" t="s">
        <v>104</v>
      </c>
      <c r="C43" s="51">
        <v>4</v>
      </c>
    </row>
    <row r="44" spans="1:3" x14ac:dyDescent="0.25">
      <c r="A44" t="s">
        <v>168</v>
      </c>
      <c r="B44" s="84" t="s">
        <v>175</v>
      </c>
      <c r="C44" s="51">
        <v>4</v>
      </c>
    </row>
    <row r="45" spans="1:3" x14ac:dyDescent="0.25">
      <c r="A45" t="s">
        <v>178</v>
      </c>
      <c r="B45" s="82"/>
      <c r="C45" s="76">
        <v>4</v>
      </c>
    </row>
    <row r="46" spans="1:3" x14ac:dyDescent="0.25">
      <c r="A46" t="s">
        <v>163</v>
      </c>
      <c r="B46" s="82" t="s">
        <v>104</v>
      </c>
      <c r="C46" s="76">
        <v>4</v>
      </c>
    </row>
    <row r="47" spans="1:3" x14ac:dyDescent="0.25">
      <c r="A47" t="s">
        <v>156</v>
      </c>
      <c r="B47" s="82" t="s">
        <v>157</v>
      </c>
      <c r="C47" s="76">
        <v>4</v>
      </c>
    </row>
    <row r="48" spans="1:3" x14ac:dyDescent="0.25">
      <c r="A48" t="s">
        <v>158</v>
      </c>
      <c r="B48" s="84" t="s">
        <v>159</v>
      </c>
      <c r="C48" s="76">
        <v>4</v>
      </c>
    </row>
    <row r="49" spans="1:3" x14ac:dyDescent="0.25">
      <c r="A49" t="s">
        <v>160</v>
      </c>
      <c r="B49" s="82" t="s">
        <v>176</v>
      </c>
      <c r="C49" s="51">
        <v>3</v>
      </c>
    </row>
    <row r="50" spans="1:3" x14ac:dyDescent="0.25">
      <c r="A50" t="s">
        <v>155</v>
      </c>
      <c r="C50" s="76">
        <v>4</v>
      </c>
    </row>
    <row r="51" spans="1:3" x14ac:dyDescent="0.25">
      <c r="A51" t="s">
        <v>179</v>
      </c>
      <c r="C51" s="51">
        <v>3</v>
      </c>
    </row>
    <row r="52" spans="1:3" x14ac:dyDescent="0.25">
      <c r="A52" t="s">
        <v>169</v>
      </c>
      <c r="B52" s="82" t="s">
        <v>104</v>
      </c>
      <c r="C52" s="51">
        <v>3</v>
      </c>
    </row>
    <row r="53" spans="1:3" x14ac:dyDescent="0.25">
      <c r="A53" t="s">
        <v>171</v>
      </c>
      <c r="B53" s="84" t="s">
        <v>182</v>
      </c>
      <c r="C53" s="51">
        <v>4</v>
      </c>
    </row>
    <row r="55" spans="1:3" x14ac:dyDescent="0.25">
      <c r="A55" s="85"/>
    </row>
    <row r="56" spans="1:3" x14ac:dyDescent="0.25">
      <c r="A56" s="83"/>
    </row>
    <row r="57" spans="1:3" x14ac:dyDescent="0.25">
      <c r="A57" s="85"/>
    </row>
    <row r="58" spans="1:3" x14ac:dyDescent="0.25">
      <c r="A58"/>
    </row>
    <row r="59" spans="1:3" x14ac:dyDescent="0.25">
      <c r="A59" s="85"/>
    </row>
    <row r="60" spans="1:3" x14ac:dyDescent="0.25">
      <c r="A60"/>
    </row>
  </sheetData>
  <sortState ref="A32:C52">
    <sortCondition ref="A32:A52"/>
  </sortState>
  <mergeCells count="2">
    <mergeCell ref="A1:C1"/>
    <mergeCell ref="A32:C32"/>
  </mergeCells>
  <pageMargins left="0.25" right="0.25" top="0.25" bottom="0.25" header="0.5" footer="0.5"/>
  <pageSetup scale="8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578555DA0E1864F9AD0B5B1078ACF06" ma:contentTypeVersion="0" ma:contentTypeDescription="Create a new document." ma:contentTypeScope="" ma:versionID="142ea9bd2cc0a6d483635b5088ec326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827A167-7BA2-4B12-B885-7C6C640A3DC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FF13ADA-A522-41E9-8BA9-D1198C79D48E}">
  <ds:schemaRefs>
    <ds:schemaRef ds:uri="http://purl.org/dc/dcmitype/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Dairy Production</vt:lpstr>
      <vt:lpstr>Course Options</vt:lpstr>
      <vt:lpstr>'Dairy Production'!Print_Area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2014-06-11T13:34:21Z</cp:lastPrinted>
  <dcterms:created xsi:type="dcterms:W3CDTF">2011-09-23T19:24:55Z</dcterms:created>
  <dcterms:modified xsi:type="dcterms:W3CDTF">2014-06-16T21:52:51Z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0x010100E578555DA0E1864F9AD0B5B1078ACF06</vt:lpwstr>
  </property>
</Properties>
</file>