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21345" windowHeight="11340"/>
  </bookViews>
  <sheets>
    <sheet name="Dairy Manufacturing Major" sheetId="7" r:id="rId1"/>
    <sheet name="Dairy Mfg -Food Safety Minor " sheetId="5" r:id="rId2"/>
    <sheet name="DM Course Information" sheetId="6" r:id="rId3"/>
  </sheets>
  <definedNames>
    <definedName name="majorrequirements5051" localSheetId="2">'DM Course Information'!#REF!</definedName>
    <definedName name="_xlnm.Print_Area" localSheetId="0">'Dairy Manufacturing Major'!$A$1:$M$78</definedName>
    <definedName name="_xlnm.Print_Area" localSheetId="1">'Dairy Mfg -Food Safety Minor '!$A$1:$M$74</definedName>
  </definedNames>
  <calcPr calcId="145621"/>
</workbook>
</file>

<file path=xl/calcChain.xml><?xml version="1.0" encoding="utf-8"?>
<calcChain xmlns="http://schemas.openxmlformats.org/spreadsheetml/2006/main">
  <c r="M27" i="5" l="1"/>
  <c r="L27" i="5"/>
  <c r="K27" i="5"/>
  <c r="J27" i="5"/>
  <c r="I27" i="5"/>
  <c r="M26" i="5"/>
  <c r="L26" i="5"/>
  <c r="K26" i="5"/>
  <c r="J26" i="5"/>
  <c r="I26" i="5"/>
  <c r="H27" i="5"/>
  <c r="H26" i="5"/>
  <c r="K6" i="5"/>
  <c r="M25" i="5"/>
  <c r="L25" i="5"/>
  <c r="K25" i="5"/>
  <c r="J25" i="5"/>
  <c r="I25" i="5"/>
  <c r="M29" i="5"/>
  <c r="L29" i="5"/>
  <c r="K29" i="5"/>
  <c r="J29" i="5"/>
  <c r="I29" i="5"/>
  <c r="M28" i="5"/>
  <c r="L28" i="5"/>
  <c r="K28" i="5"/>
  <c r="J28" i="5"/>
  <c r="I28" i="5"/>
  <c r="M24" i="5"/>
  <c r="L24" i="5"/>
  <c r="K24" i="5"/>
  <c r="J24" i="5"/>
  <c r="I24" i="5"/>
  <c r="M23" i="5"/>
  <c r="L23" i="5"/>
  <c r="K23" i="5"/>
  <c r="J23" i="5"/>
  <c r="I23" i="5"/>
  <c r="M22" i="5"/>
  <c r="L22" i="5"/>
  <c r="K22" i="5"/>
  <c r="J22" i="5"/>
  <c r="I22" i="5"/>
  <c r="M21" i="5"/>
  <c r="L21" i="5"/>
  <c r="K21" i="5"/>
  <c r="J21" i="5"/>
  <c r="I21" i="5"/>
  <c r="M20" i="5"/>
  <c r="L20" i="5"/>
  <c r="K20" i="5"/>
  <c r="J20" i="5"/>
  <c r="I20" i="5"/>
  <c r="M19" i="5"/>
  <c r="L19" i="5"/>
  <c r="K19" i="5"/>
  <c r="J19" i="5"/>
  <c r="I19" i="5"/>
  <c r="H25" i="5"/>
  <c r="H24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M13" i="5"/>
  <c r="L13" i="5"/>
  <c r="K13" i="5"/>
  <c r="J13" i="5"/>
  <c r="I13" i="5"/>
  <c r="H20" i="5"/>
  <c r="H19" i="5"/>
  <c r="H21" i="5"/>
  <c r="H22" i="5"/>
  <c r="M12" i="5"/>
  <c r="L12" i="5"/>
  <c r="K12" i="5"/>
  <c r="J12" i="5"/>
  <c r="I12" i="5"/>
  <c r="M11" i="5"/>
  <c r="L11" i="5"/>
  <c r="K11" i="5"/>
  <c r="J11" i="5"/>
  <c r="I11" i="5"/>
  <c r="M10" i="5"/>
  <c r="L10" i="5"/>
  <c r="K10" i="5"/>
  <c r="J10" i="5"/>
  <c r="I10" i="5"/>
  <c r="M9" i="5"/>
  <c r="L9" i="5"/>
  <c r="K9" i="5"/>
  <c r="J9" i="5"/>
  <c r="I9" i="5"/>
  <c r="M8" i="5"/>
  <c r="L8" i="5"/>
  <c r="K8" i="5"/>
  <c r="J8" i="5"/>
  <c r="I8" i="5"/>
  <c r="M7" i="5"/>
  <c r="L7" i="5"/>
  <c r="K7" i="5"/>
  <c r="J7" i="5"/>
  <c r="I7" i="5"/>
  <c r="H12" i="5"/>
  <c r="M27" i="7"/>
  <c r="L27" i="7"/>
  <c r="K27" i="7"/>
  <c r="J27" i="7"/>
  <c r="I27" i="7"/>
  <c r="M26" i="7"/>
  <c r="L26" i="7"/>
  <c r="K26" i="7"/>
  <c r="J26" i="7"/>
  <c r="I26" i="7"/>
  <c r="H27" i="7"/>
  <c r="H26" i="7"/>
  <c r="K19" i="7"/>
  <c r="M20" i="7"/>
  <c r="L20" i="7"/>
  <c r="K20" i="7"/>
  <c r="J20" i="7"/>
  <c r="I20" i="7"/>
  <c r="H20" i="7"/>
  <c r="H36" i="7" l="1"/>
  <c r="J29" i="7"/>
  <c r="I30" i="7"/>
  <c r="J30" i="7"/>
  <c r="M13" i="7"/>
  <c r="L13" i="7"/>
  <c r="K13" i="7"/>
  <c r="J13" i="7"/>
  <c r="I13" i="7"/>
  <c r="H13" i="7"/>
  <c r="M12" i="7"/>
  <c r="L12" i="7"/>
  <c r="K12" i="7"/>
  <c r="J12" i="7"/>
  <c r="I12" i="7"/>
  <c r="M11" i="7"/>
  <c r="L11" i="7"/>
  <c r="K11" i="7"/>
  <c r="J11" i="7"/>
  <c r="I11" i="7"/>
  <c r="M10" i="7"/>
  <c r="L10" i="7"/>
  <c r="K10" i="7"/>
  <c r="J10" i="7"/>
  <c r="I10" i="7"/>
  <c r="M9" i="7"/>
  <c r="L9" i="7"/>
  <c r="K9" i="7"/>
  <c r="J9" i="7"/>
  <c r="I9" i="7"/>
  <c r="M8" i="7"/>
  <c r="L8" i="7"/>
  <c r="K8" i="7"/>
  <c r="J8" i="7"/>
  <c r="I8" i="7"/>
  <c r="M7" i="7"/>
  <c r="L7" i="7"/>
  <c r="K7" i="7"/>
  <c r="J7" i="7"/>
  <c r="I7" i="7"/>
  <c r="H12" i="7"/>
  <c r="H11" i="7"/>
  <c r="H9" i="7"/>
  <c r="J19" i="7" l="1"/>
  <c r="M30" i="7" l="1"/>
  <c r="L30" i="7"/>
  <c r="K30" i="7"/>
  <c r="H30" i="7"/>
  <c r="K67" i="7"/>
  <c r="K36" i="7" l="1"/>
  <c r="J36" i="7"/>
  <c r="I36" i="7"/>
  <c r="D75" i="7" l="1"/>
  <c r="D67" i="7"/>
  <c r="K60" i="7"/>
  <c r="K53" i="7"/>
  <c r="D53" i="7"/>
  <c r="A42" i="7"/>
  <c r="F40" i="7"/>
  <c r="E40" i="7"/>
  <c r="C40" i="7"/>
  <c r="B40" i="7"/>
  <c r="A40" i="7"/>
  <c r="M36" i="7"/>
  <c r="L36" i="7"/>
  <c r="F37" i="7"/>
  <c r="E37" i="7"/>
  <c r="C37" i="7"/>
  <c r="B37" i="7"/>
  <c r="A37" i="7"/>
  <c r="M35" i="7"/>
  <c r="L35" i="7"/>
  <c r="K35" i="7"/>
  <c r="J35" i="7"/>
  <c r="I35" i="7"/>
  <c r="H35" i="7"/>
  <c r="M34" i="7"/>
  <c r="L34" i="7"/>
  <c r="K34" i="7"/>
  <c r="J34" i="7"/>
  <c r="I34" i="7"/>
  <c r="H34" i="7"/>
  <c r="M33" i="7"/>
  <c r="L33" i="7"/>
  <c r="K33" i="7"/>
  <c r="J33" i="7"/>
  <c r="I33" i="7"/>
  <c r="H33" i="7"/>
  <c r="F34" i="7"/>
  <c r="E34" i="7"/>
  <c r="D34" i="7"/>
  <c r="C34" i="7"/>
  <c r="B34" i="7"/>
  <c r="A34" i="7"/>
  <c r="M32" i="7"/>
  <c r="L32" i="7"/>
  <c r="K32" i="7"/>
  <c r="J32" i="7"/>
  <c r="I32" i="7"/>
  <c r="H32" i="7"/>
  <c r="D33" i="7"/>
  <c r="F31" i="7"/>
  <c r="E31" i="7"/>
  <c r="D31" i="7"/>
  <c r="C31" i="7"/>
  <c r="B31" i="7"/>
  <c r="A31" i="7"/>
  <c r="M28" i="7"/>
  <c r="L28" i="7"/>
  <c r="K28" i="7"/>
  <c r="J28" i="7"/>
  <c r="I28" i="7"/>
  <c r="H28" i="7"/>
  <c r="D30" i="7"/>
  <c r="M23" i="7"/>
  <c r="L23" i="7"/>
  <c r="K23" i="7"/>
  <c r="I23" i="7"/>
  <c r="H23" i="7"/>
  <c r="M29" i="7"/>
  <c r="L29" i="7"/>
  <c r="K29" i="7"/>
  <c r="I29" i="7"/>
  <c r="H29" i="7"/>
  <c r="M25" i="7"/>
  <c r="L25" i="7"/>
  <c r="K25" i="7"/>
  <c r="J25" i="7"/>
  <c r="I25" i="7"/>
  <c r="H25" i="7"/>
  <c r="F26" i="7"/>
  <c r="E26" i="7"/>
  <c r="D26" i="7"/>
  <c r="C26" i="7"/>
  <c r="B26" i="7"/>
  <c r="A26" i="7"/>
  <c r="M24" i="7"/>
  <c r="L24" i="7"/>
  <c r="K24" i="7"/>
  <c r="J24" i="7"/>
  <c r="I24" i="7"/>
  <c r="H24" i="7"/>
  <c r="F25" i="7"/>
  <c r="E25" i="7"/>
  <c r="D25" i="7"/>
  <c r="C25" i="7"/>
  <c r="B25" i="7"/>
  <c r="A25" i="7"/>
  <c r="M22" i="7"/>
  <c r="L22" i="7"/>
  <c r="K22" i="7"/>
  <c r="J22" i="7"/>
  <c r="I22" i="7"/>
  <c r="H22" i="7"/>
  <c r="D24" i="7"/>
  <c r="M21" i="7"/>
  <c r="L21" i="7"/>
  <c r="K21" i="7"/>
  <c r="J21" i="7"/>
  <c r="I21" i="7"/>
  <c r="H21" i="7"/>
  <c r="F22" i="7"/>
  <c r="E22" i="7"/>
  <c r="D22" i="7"/>
  <c r="C22" i="7"/>
  <c r="B22" i="7"/>
  <c r="A22" i="7"/>
  <c r="M19" i="7"/>
  <c r="L19" i="7"/>
  <c r="I19" i="7"/>
  <c r="H19" i="7"/>
  <c r="D21" i="7"/>
  <c r="F19" i="7"/>
  <c r="E19" i="7"/>
  <c r="D19" i="7"/>
  <c r="C19" i="7"/>
  <c r="B19" i="7"/>
  <c r="A19" i="7"/>
  <c r="F18" i="7"/>
  <c r="E18" i="7"/>
  <c r="D18" i="7"/>
  <c r="D17" i="7" s="1"/>
  <c r="C18" i="7"/>
  <c r="B18" i="7"/>
  <c r="A18" i="7"/>
  <c r="M16" i="7"/>
  <c r="L16" i="7"/>
  <c r="K16" i="7"/>
  <c r="J16" i="7"/>
  <c r="I16" i="7"/>
  <c r="H16" i="7"/>
  <c r="M15" i="7"/>
  <c r="L15" i="7"/>
  <c r="K15" i="7"/>
  <c r="J15" i="7"/>
  <c r="I15" i="7"/>
  <c r="H15" i="7"/>
  <c r="F15" i="7"/>
  <c r="E15" i="7"/>
  <c r="D15" i="7"/>
  <c r="C15" i="7"/>
  <c r="B15" i="7"/>
  <c r="A15" i="7"/>
  <c r="M14" i="7"/>
  <c r="L14" i="7"/>
  <c r="K14" i="7"/>
  <c r="K6" i="7" s="1"/>
  <c r="J14" i="7"/>
  <c r="I14" i="7"/>
  <c r="H14" i="7"/>
  <c r="F14" i="7"/>
  <c r="E14" i="7"/>
  <c r="D14" i="7"/>
  <c r="D13" i="7" s="1"/>
  <c r="C14" i="7"/>
  <c r="B14" i="7"/>
  <c r="A14" i="7"/>
  <c r="H10" i="7"/>
  <c r="D10" i="7"/>
  <c r="H8" i="7"/>
  <c r="F8" i="7"/>
  <c r="E8" i="7"/>
  <c r="D8" i="7"/>
  <c r="D6" i="7" s="1"/>
  <c r="C8" i="7"/>
  <c r="B8" i="7"/>
  <c r="A8" i="7"/>
  <c r="H7" i="7"/>
  <c r="K3" i="7"/>
  <c r="F26" i="5" l="1"/>
  <c r="E26" i="5"/>
  <c r="D26" i="5"/>
  <c r="C26" i="5"/>
  <c r="B26" i="5"/>
  <c r="A26" i="5"/>
  <c r="F25" i="5"/>
  <c r="E25" i="5"/>
  <c r="D25" i="5"/>
  <c r="C25" i="5"/>
  <c r="B25" i="5"/>
  <c r="A25" i="5"/>
  <c r="M36" i="5"/>
  <c r="L36" i="5"/>
  <c r="K36" i="5"/>
  <c r="J36" i="5"/>
  <c r="I36" i="5"/>
  <c r="H36" i="5"/>
  <c r="M35" i="5"/>
  <c r="L35" i="5"/>
  <c r="K35" i="5"/>
  <c r="J35" i="5"/>
  <c r="I35" i="5"/>
  <c r="H35" i="5"/>
  <c r="M34" i="5"/>
  <c r="L34" i="5"/>
  <c r="K34" i="5"/>
  <c r="J34" i="5"/>
  <c r="I34" i="5"/>
  <c r="H34" i="5"/>
  <c r="M33" i="5"/>
  <c r="L33" i="5"/>
  <c r="K33" i="5"/>
  <c r="J33" i="5"/>
  <c r="I33" i="5"/>
  <c r="H33" i="5"/>
  <c r="M32" i="5"/>
  <c r="L32" i="5"/>
  <c r="K32" i="5"/>
  <c r="J32" i="5"/>
  <c r="I32" i="5"/>
  <c r="H32" i="5"/>
  <c r="H28" i="5"/>
  <c r="H23" i="5"/>
  <c r="H29" i="5"/>
  <c r="H16" i="5"/>
  <c r="H15" i="5"/>
  <c r="H14" i="5"/>
  <c r="H11" i="5"/>
  <c r="H9" i="5"/>
  <c r="H13" i="5"/>
  <c r="H10" i="5"/>
  <c r="H8" i="5"/>
  <c r="H7" i="5"/>
  <c r="F39" i="5"/>
  <c r="E39" i="5"/>
  <c r="C39" i="5"/>
  <c r="B39" i="5"/>
  <c r="A39" i="5"/>
  <c r="F36" i="5"/>
  <c r="E36" i="5"/>
  <c r="C36" i="5"/>
  <c r="B36" i="5"/>
  <c r="A36" i="5"/>
  <c r="F33" i="5"/>
  <c r="E33" i="5"/>
  <c r="D33" i="5"/>
  <c r="C33" i="5"/>
  <c r="B33" i="5"/>
  <c r="A33" i="5"/>
  <c r="F30" i="5"/>
  <c r="E30" i="5"/>
  <c r="D30" i="5"/>
  <c r="C30" i="5"/>
  <c r="B30" i="5"/>
  <c r="A30" i="5"/>
  <c r="F22" i="5"/>
  <c r="E22" i="5"/>
  <c r="D22" i="5"/>
  <c r="C22" i="5"/>
  <c r="B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E15" i="5"/>
  <c r="D15" i="5"/>
  <c r="C15" i="5"/>
  <c r="B15" i="5"/>
  <c r="A15" i="5"/>
  <c r="F14" i="5"/>
  <c r="E14" i="5"/>
  <c r="D14" i="5"/>
  <c r="C14" i="5"/>
  <c r="B14" i="5"/>
  <c r="A14" i="5"/>
  <c r="F8" i="5"/>
  <c r="E8" i="5"/>
  <c r="D8" i="5"/>
  <c r="C8" i="5"/>
  <c r="B8" i="5"/>
  <c r="A8" i="5"/>
  <c r="K63" i="5" l="1"/>
  <c r="K3" i="5" l="1"/>
  <c r="D29" i="5" l="1"/>
  <c r="D32" i="5" l="1"/>
  <c r="D24" i="5"/>
  <c r="D21" i="5"/>
  <c r="D10" i="5"/>
  <c r="D6" i="5"/>
  <c r="A41" i="5"/>
  <c r="D71" i="5"/>
  <c r="D64" i="5"/>
  <c r="K57" i="5"/>
  <c r="K50" i="5"/>
  <c r="D50" i="5"/>
  <c r="D17" i="5" l="1"/>
  <c r="D13" i="5"/>
</calcChain>
</file>

<file path=xl/sharedStrings.xml><?xml version="1.0" encoding="utf-8"?>
<sst xmlns="http://schemas.openxmlformats.org/spreadsheetml/2006/main" count="446" uniqueCount="245">
  <si>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</si>
  <si>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</si>
  <si>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</si>
  <si>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</si>
  <si>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</si>
  <si>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</si>
  <si>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</si>
  <si>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</si>
  <si>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</si>
  <si>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</si>
  <si>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</si>
  <si>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</si>
  <si>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</si>
  <si>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</si>
  <si>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</si>
  <si>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</si>
  <si>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</si>
  <si>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</si>
  <si>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</si>
  <si>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</si>
  <si>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</si>
  <si>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</si>
  <si>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</si>
  <si>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Humanities/Arts Diversity (SGR 4)</t>
  </si>
  <si>
    <t>ENGL 101</t>
  </si>
  <si>
    <t>SGR #5</t>
  </si>
  <si>
    <t>Mathematics (SGR 5)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</si>
  <si>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</si>
  <si>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</si>
  <si>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</si>
  <si>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</si>
  <si>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</si>
  <si>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</si>
  <si>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</si>
  <si>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</si>
  <si>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</si>
  <si>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</si>
  <si>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</si>
  <si>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Course #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</si>
  <si>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</si>
  <si>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</si>
  <si>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Other Coursework: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</si>
  <si>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</si>
  <si>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</si>
  <si>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</si>
  <si>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</si>
  <si>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</si>
  <si>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</si>
  <si>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</si>
  <si>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</si>
  <si>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</si>
  <si>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DS 109</t>
  </si>
  <si>
    <t>Introduction to Dairy Science</t>
  </si>
  <si>
    <t>CHEM 106-106L or CHEM 112-112L</t>
  </si>
  <si>
    <t>DS 496</t>
  </si>
  <si>
    <t>Field Experience</t>
  </si>
  <si>
    <t>Humanities/ArtsDiversity (SGR 4)</t>
  </si>
  <si>
    <t>not ECON</t>
  </si>
  <si>
    <t>BIOL 101-101L</t>
  </si>
  <si>
    <t>Biology Survey I and Lab</t>
  </si>
  <si>
    <t>CHEM 120-120L or CHEM 108-108L</t>
  </si>
  <si>
    <t>4 or 5</t>
  </si>
  <si>
    <t>ECON 202</t>
  </si>
  <si>
    <t>Principles of Macroeconomics (SGR 3)</t>
  </si>
  <si>
    <t>also meets Globalization</t>
  </si>
  <si>
    <t>fall or spring</t>
  </si>
  <si>
    <t>BIOL 103-103L</t>
  </si>
  <si>
    <t>Biology Survey II and Lab</t>
  </si>
  <si>
    <t>DS 202</t>
  </si>
  <si>
    <t>Dairy Products Judging</t>
  </si>
  <si>
    <t>Spring only</t>
  </si>
  <si>
    <t>MICR 231-231L</t>
  </si>
  <si>
    <t>General Microbiology and Lab</t>
  </si>
  <si>
    <t>ABS Group I elective</t>
  </si>
  <si>
    <t>General elective</t>
  </si>
  <si>
    <t>16 or 17</t>
  </si>
  <si>
    <t>DS 321-321L</t>
  </si>
  <si>
    <t>Dairy Products Processing I and Lab</t>
  </si>
  <si>
    <t>DS 313-313L</t>
  </si>
  <si>
    <t>Technical Control of Dairy Products I and Lab</t>
  </si>
  <si>
    <t>Fall only</t>
  </si>
  <si>
    <t>MICR 311-311L</t>
  </si>
  <si>
    <t>Food Microbiology and Lab</t>
  </si>
  <si>
    <t>DS 322-322L</t>
  </si>
  <si>
    <t>Dairy Products Processing II and Lab</t>
  </si>
  <si>
    <t>DS 422-422L</t>
  </si>
  <si>
    <t>Technical Control of Dairy Products II and Lab</t>
  </si>
  <si>
    <t>DS 421</t>
  </si>
  <si>
    <t>Dairy Plant Management</t>
  </si>
  <si>
    <t>DS 490</t>
  </si>
  <si>
    <t>Dairy Seminar</t>
  </si>
  <si>
    <t>Capstone and Advanced Writing, Fall only</t>
  </si>
  <si>
    <t>AST 443-443L</t>
  </si>
  <si>
    <t>Food Processing &amp; Engineering Fundamentals and Lab</t>
  </si>
  <si>
    <t>DS 301-301L</t>
  </si>
  <si>
    <t>Dairy Microbiology and Lab</t>
  </si>
  <si>
    <t>IGR #2 Elective</t>
  </si>
  <si>
    <t xml:space="preserve">as fits JR or Sr </t>
  </si>
  <si>
    <t>ACCT 210</t>
  </si>
  <si>
    <t>Principles of Accounting I</t>
  </si>
  <si>
    <t>Anytime Jr or Sr yr as available</t>
  </si>
  <si>
    <t>PHYS 101-101L</t>
  </si>
  <si>
    <t>Survey of Physics and Lab</t>
  </si>
  <si>
    <t>PHYS 111 or 211 also accepted</t>
  </si>
  <si>
    <t>NFS Elective</t>
  </si>
  <si>
    <t xml:space="preserve">Anytime JR or Sr </t>
  </si>
  <si>
    <t>Anytime Jr or Sr</t>
  </si>
  <si>
    <t>General Elective</t>
  </si>
  <si>
    <t>3 or 4</t>
  </si>
  <si>
    <t>15 or 16</t>
  </si>
  <si>
    <t>IGR #2</t>
  </si>
  <si>
    <t>fall only</t>
  </si>
  <si>
    <t xml:space="preserve">College of ABS Requirements </t>
  </si>
  <si>
    <t>DS 109 - First Year Seminar</t>
  </si>
  <si>
    <t>DS 130-130L - Introduction to Dairy Science and Lab</t>
  </si>
  <si>
    <t>MICR 311-311L - Food Microbiology and Lab</t>
  </si>
  <si>
    <t>ACCT 210 - Principles of Accounting I</t>
  </si>
  <si>
    <t>AST 443-443L - Food Processing and Engineering Fundamentals and Lab</t>
  </si>
  <si>
    <t>CHEM 106-106L - Chemistry Survey and Lab</t>
  </si>
  <si>
    <t>or  CHEM 112-112L - General Chemistry I and Lab*</t>
  </si>
  <si>
    <t>CHEM 108-108L - Organic and Biochemistry and Lab</t>
  </si>
  <si>
    <t>or  CHEM 120-120L - Elementary Organic Chemistry and Lab</t>
  </si>
  <si>
    <t>DS 202 - Dairy Products Judging</t>
  </si>
  <si>
    <t>DS 301-301L - Dairy Microbiology and Lab</t>
  </si>
  <si>
    <t>DS 313-313L - Technical Control of Dairy Products I and Lab</t>
  </si>
  <si>
    <t>DS 321-321L - Dairy Product Processing I and Lab</t>
  </si>
  <si>
    <t>DS 322-322L - Dairy Product Processing II and Lab</t>
  </si>
  <si>
    <t>DS 421 - Dairy Plant Management</t>
  </si>
  <si>
    <t>DS 422-422L - Technical Control of Dairy Products II and Lab</t>
  </si>
  <si>
    <t>MICR 231-231L - General Microbiology and Lab</t>
  </si>
  <si>
    <t>PHYS 101-101L - Survey of Physic</t>
  </si>
  <si>
    <t>or  PHYS 111-111L - Introduction to Physics I and Lab</t>
  </si>
  <si>
    <t>or  PHYS 211-211L - University Physics I and Lab</t>
  </si>
  <si>
    <t>DS Course Options</t>
  </si>
  <si>
    <t>Fall</t>
  </si>
  <si>
    <t>Spring</t>
  </si>
  <si>
    <t>DS 212 - Dairy Cattle Evaluation</t>
  </si>
  <si>
    <t>DS 231 - Dairy Foods</t>
  </si>
  <si>
    <t>DS 311 - Dairy Cattle Judging</t>
  </si>
  <si>
    <r>
      <t xml:space="preserve">Fall, </t>
    </r>
    <r>
      <rPr>
        <sz val="11"/>
        <color rgb="FFC00000"/>
        <rFont val="Calibri"/>
        <family val="2"/>
        <scheme val="minor"/>
      </rPr>
      <t>P - DS 212</t>
    </r>
  </si>
  <si>
    <r>
      <t xml:space="preserve">Fall </t>
    </r>
    <r>
      <rPr>
        <sz val="11"/>
        <color rgb="FFC00000"/>
        <rFont val="Calibri"/>
        <family val="2"/>
        <scheme val="minor"/>
      </rPr>
      <t>P - DS 130, CHEM 106 or CHEM 112</t>
    </r>
  </si>
  <si>
    <t>DS 314 - Dairy Farm Operation Evaluation</t>
  </si>
  <si>
    <r>
      <t xml:space="preserve">Odd Fall, </t>
    </r>
    <r>
      <rPr>
        <sz val="11"/>
        <color rgb="FFC00000"/>
        <rFont val="Calibri"/>
        <family val="2"/>
        <scheme val="minor"/>
      </rPr>
      <t>P - DS 130, DS 313 (or concurrent)and MICR 231</t>
    </r>
  </si>
  <si>
    <r>
      <t xml:space="preserve">Even Spring, </t>
    </r>
    <r>
      <rPr>
        <sz val="11"/>
        <color rgb="FFC00000"/>
        <rFont val="Calibri"/>
        <family val="2"/>
        <scheme val="minor"/>
      </rPr>
      <t>P - DS 130, DS 313 and MICR 231</t>
    </r>
  </si>
  <si>
    <t>DS 401 - Advanced Dairy Products Judging</t>
  </si>
  <si>
    <r>
      <t xml:space="preserve">Fall, Max of 3 credits, </t>
    </r>
    <r>
      <rPr>
        <sz val="11"/>
        <color rgb="FFC00000"/>
        <rFont val="Calibri"/>
        <family val="2"/>
        <scheme val="minor"/>
      </rPr>
      <t>P - DS 202</t>
    </r>
  </si>
  <si>
    <t>1-2</t>
  </si>
  <si>
    <t>DS 411-411L - Dairy Breeds and Breeding and Lab</t>
  </si>
  <si>
    <r>
      <t>Odd Fall,</t>
    </r>
    <r>
      <rPr>
        <sz val="11"/>
        <color rgb="FFC00000"/>
        <rFont val="Calibri"/>
        <family val="2"/>
        <scheme val="minor"/>
      </rPr>
      <t xml:space="preserve"> P -  DS 130</t>
    </r>
  </si>
  <si>
    <t>DS 412-412L - Dairy Farm Management and Lab</t>
  </si>
  <si>
    <r>
      <t xml:space="preserve">Odd Spring, </t>
    </r>
    <r>
      <rPr>
        <sz val="11"/>
        <color rgb="FFC00000"/>
        <rFont val="Calibri"/>
        <family val="2"/>
        <scheme val="minor"/>
      </rPr>
      <t>P - DS 130</t>
    </r>
  </si>
  <si>
    <t>DS 413-513 - Physiology of Lactation</t>
  </si>
  <si>
    <t>Even Spring</t>
  </si>
  <si>
    <r>
      <t>Even Fall</t>
    </r>
    <r>
      <rPr>
        <sz val="11"/>
        <color rgb="FFC00000"/>
        <rFont val="Calibri"/>
        <family val="2"/>
        <scheme val="minor"/>
      </rPr>
      <t xml:space="preserve"> P - Junior Standing</t>
    </r>
  </si>
  <si>
    <r>
      <t xml:space="preserve">Spring, </t>
    </r>
    <r>
      <rPr>
        <sz val="11"/>
        <color rgb="FFC00000"/>
        <rFont val="Calibri"/>
        <family val="2"/>
        <scheme val="minor"/>
      </rPr>
      <t>P - DS 313 and CHEM 108 or 120</t>
    </r>
  </si>
  <si>
    <t>DS 432 - Dairy Cattle Feeding</t>
  </si>
  <si>
    <r>
      <t>Even Fall</t>
    </r>
    <r>
      <rPr>
        <sz val="11"/>
        <color rgb="FFC00000"/>
        <rFont val="Calibri"/>
        <family val="2"/>
        <scheme val="minor"/>
      </rPr>
      <t xml:space="preserve"> P - AS 233</t>
    </r>
  </si>
  <si>
    <t>DS 442-542 - Dairy Product and Process Development</t>
  </si>
  <si>
    <r>
      <t xml:space="preserve">Odd Spring, </t>
    </r>
    <r>
      <rPr>
        <sz val="11"/>
        <color rgb="FFC00000"/>
        <rFont val="Calibri"/>
        <family val="2"/>
        <scheme val="minor"/>
      </rPr>
      <t>P - DS 313</t>
    </r>
  </si>
  <si>
    <t>DS 490 - Seminar (AW)</t>
  </si>
  <si>
    <t>Advanced Writing</t>
  </si>
  <si>
    <t>DS 491 - Independent Study</t>
  </si>
  <si>
    <t>1-3</t>
  </si>
  <si>
    <t>DS 492 - Topics</t>
  </si>
  <si>
    <t>1-4</t>
  </si>
  <si>
    <t>DS 496 - Field Experience</t>
  </si>
  <si>
    <t>DS 497 - Cooperative Education</t>
  </si>
  <si>
    <t>3-12</t>
  </si>
  <si>
    <t>DS 498 - Undergraduate Research/Scholarship</t>
  </si>
  <si>
    <t>1-6</t>
  </si>
  <si>
    <t>BIOL 101-101L - Biology Survey I and Lab</t>
  </si>
  <si>
    <t>BIOL 103-103L - Biology Survey II and Lab</t>
  </si>
  <si>
    <t>P - BIOL 101-10L</t>
  </si>
  <si>
    <r>
      <t xml:space="preserve">Spring or fall  </t>
    </r>
    <r>
      <rPr>
        <sz val="11"/>
        <color rgb="FFC00000"/>
        <rFont val="Calibri"/>
        <family val="2"/>
        <scheme val="minor"/>
      </rPr>
      <t>P - CHEM 106 or CHEM 112</t>
    </r>
  </si>
  <si>
    <t>P - MICR 231, Fall only</t>
  </si>
  <si>
    <t>P - CHEM 106</t>
  </si>
  <si>
    <t>P - CHEM 106 or 112</t>
  </si>
  <si>
    <t>P - MATH 102, 115, 120, 121, 123, 125, 281, or consent</t>
  </si>
  <si>
    <t>P - MATH 123 or MATH 12</t>
  </si>
  <si>
    <t>ECON, BADM, STAT, ACCT, or ENTR Elective</t>
  </si>
  <si>
    <t>Consult Advisor, cannot select ECON 202 or ACCT 210</t>
  </si>
  <si>
    <t>Consult Advisor</t>
  </si>
  <si>
    <t>Addditional Course Information</t>
  </si>
  <si>
    <t>MATH 101 or higher</t>
  </si>
  <si>
    <t>Math 102 or 115</t>
  </si>
  <si>
    <t>CHEM 106 or 112</t>
  </si>
  <si>
    <t xml:space="preserve"> BIOL 101</t>
  </si>
  <si>
    <r>
      <rPr>
        <sz val="11"/>
        <rFont val="Calibri"/>
        <family val="2"/>
        <scheme val="minor"/>
      </rPr>
      <t>Odd Spring</t>
    </r>
    <r>
      <rPr>
        <sz val="11"/>
        <color rgb="FFFF0000"/>
        <rFont val="Calibri"/>
        <family val="2"/>
        <scheme val="minor"/>
      </rPr>
      <t>,  P - MICR 231/231L or MICR 233/233L</t>
    </r>
  </si>
  <si>
    <t>14 or 15</t>
  </si>
  <si>
    <t>Bachelor of Science in Dairy Manufacturing (Fall 2014)</t>
  </si>
  <si>
    <t>First Year Fall Courses</t>
  </si>
  <si>
    <t>Second Year Fall Courses</t>
  </si>
  <si>
    <t>Third Year Fall Courses</t>
  </si>
  <si>
    <t>Fourth Year Fall Courses</t>
  </si>
  <si>
    <t>First Year Spring Courses</t>
  </si>
  <si>
    <t>Second Year Spring Courses</t>
  </si>
  <si>
    <t>Third Year Spring Courses</t>
  </si>
  <si>
    <t>Fourth Year Spring Courses</t>
  </si>
  <si>
    <t>Composition I (SGR 1)</t>
  </si>
  <si>
    <r>
      <t xml:space="preserve">ENGL 101 </t>
    </r>
    <r>
      <rPr>
        <b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>SPCM 101</t>
    </r>
  </si>
  <si>
    <r>
      <t xml:space="preserve">Composition I (SGR 1) </t>
    </r>
    <r>
      <rPr>
        <b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>Fundamentals of Speech (SGR 2)</t>
    </r>
  </si>
  <si>
    <r>
      <t xml:space="preserve">SPCM 101 </t>
    </r>
    <r>
      <rPr>
        <b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>ENGL 101</t>
    </r>
  </si>
  <si>
    <r>
      <t xml:space="preserve">Fundamentals of Speech (SGR 2) </t>
    </r>
    <r>
      <rPr>
        <b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>Composition I (SGR 1)</t>
    </r>
  </si>
  <si>
    <r>
      <rPr>
        <b/>
        <sz val="9"/>
        <color rgb="FFFF0000"/>
        <rFont val="Calibri"/>
        <family val="2"/>
        <scheme val="minor"/>
      </rPr>
      <t>Prerequsites</t>
    </r>
    <r>
      <rPr>
        <b/>
        <sz val="9"/>
        <rFont val="Calibri"/>
        <family val="2"/>
        <scheme val="minor"/>
      </rPr>
      <t>/Comments</t>
    </r>
  </si>
  <si>
    <r>
      <t xml:space="preserve">Elementary Organic Chemistry and Lab </t>
    </r>
    <r>
      <rPr>
        <b/>
        <sz val="9"/>
        <rFont val="Calibri"/>
        <family val="2"/>
        <scheme val="minor"/>
      </rPr>
      <t xml:space="preserve">or </t>
    </r>
    <r>
      <rPr>
        <sz val="9"/>
        <rFont val="Calibri"/>
        <family val="2"/>
        <scheme val="minor"/>
      </rPr>
      <t>Organic and Biochemistry and Lab</t>
    </r>
  </si>
  <si>
    <r>
      <rPr>
        <sz val="9"/>
        <color rgb="FFFF0000"/>
        <rFont val="Calibri"/>
        <family val="2"/>
        <scheme val="minor"/>
      </rPr>
      <t>CHEM 106 or CHEM 112</t>
    </r>
    <r>
      <rPr>
        <sz val="9"/>
        <rFont val="Calibri"/>
        <family val="2"/>
        <scheme val="minor"/>
      </rPr>
      <t>/fall or spring</t>
    </r>
  </si>
  <si>
    <r>
      <rPr>
        <sz val="9"/>
        <color rgb="FFFF0000"/>
        <rFont val="Calibri"/>
        <family val="2"/>
        <scheme val="minor"/>
      </rPr>
      <t>Junior standing</t>
    </r>
    <r>
      <rPr>
        <sz val="9"/>
        <rFont val="Calibri"/>
        <family val="2"/>
        <scheme val="minor"/>
      </rPr>
      <t>/Fall of Even years only</t>
    </r>
  </si>
  <si>
    <r>
      <rPr>
        <sz val="9"/>
        <color rgb="FFFF0000"/>
        <rFont val="Calibri"/>
        <family val="2"/>
        <scheme val="minor"/>
      </rPr>
      <t>MICR 231 or 233</t>
    </r>
    <r>
      <rPr>
        <sz val="9"/>
        <rFont val="Calibri"/>
        <family val="2"/>
        <scheme val="minor"/>
      </rPr>
      <t>/Spring of Odd Years only</t>
    </r>
  </si>
  <si>
    <r>
      <rPr>
        <sz val="9"/>
        <color rgb="FFFF0000"/>
        <rFont val="Calibri"/>
        <family val="2"/>
        <scheme val="minor"/>
      </rPr>
      <t>DS 130, CHEM 106 or CHEM 112</t>
    </r>
    <r>
      <rPr>
        <sz val="9"/>
        <rFont val="Calibri"/>
        <family val="2"/>
        <scheme val="minor"/>
      </rPr>
      <t>/Fall only</t>
    </r>
  </si>
  <si>
    <r>
      <rPr>
        <sz val="9"/>
        <color rgb="FFFF0000"/>
        <rFont val="Calibri"/>
        <family val="2"/>
        <scheme val="minor"/>
      </rPr>
      <t>DS 313 and CHEM 108 or 120</t>
    </r>
    <r>
      <rPr>
        <sz val="9"/>
        <rFont val="Calibri"/>
        <family val="2"/>
        <scheme val="minor"/>
      </rPr>
      <t>/Spring only</t>
    </r>
  </si>
  <si>
    <r>
      <rPr>
        <sz val="9"/>
        <color rgb="FFFF0000"/>
        <rFont val="Calibri"/>
        <family val="2"/>
        <scheme val="minor"/>
      </rPr>
      <t>MICR 231 or 233</t>
    </r>
    <r>
      <rPr>
        <sz val="9"/>
        <rFont val="Calibri"/>
        <family val="2"/>
        <scheme val="minor"/>
      </rPr>
      <t>/Fall only</t>
    </r>
  </si>
  <si>
    <r>
      <rPr>
        <sz val="9"/>
        <color rgb="FFFF0000"/>
        <rFont val="Calibri"/>
        <family val="2"/>
        <scheme val="minor"/>
      </rPr>
      <t>DS 130; DS 313 (pre-req or concurrnet); and MICR 231</t>
    </r>
    <r>
      <rPr>
        <sz val="9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or 233</t>
    </r>
    <r>
      <rPr>
        <sz val="9"/>
        <rFont val="Calibri"/>
        <family val="2"/>
        <scheme val="minor"/>
      </rPr>
      <t>/Fall of odd years only</t>
    </r>
  </si>
  <si>
    <r>
      <rPr>
        <sz val="9"/>
        <color rgb="FFFF0000"/>
        <rFont val="Calibri"/>
        <family val="2"/>
        <scheme val="minor"/>
      </rPr>
      <t>DS 130, 313, and MICR 231-231L or MICR 233-233L</t>
    </r>
    <r>
      <rPr>
        <sz val="9"/>
        <rFont val="Calibri"/>
        <family val="2"/>
        <scheme val="minor"/>
      </rPr>
      <t>/Spring of even years only</t>
    </r>
  </si>
  <si>
    <t>SPCM 101</t>
  </si>
  <si>
    <t>Fundamentals of Speech (SGR 2)</t>
  </si>
  <si>
    <t xml:space="preserve">Cultural Awareness and Social and Environmental Responsibility         </t>
  </si>
  <si>
    <t>(Must have a different prefix than the courses used to meet SGR 3, 4 and 6)</t>
  </si>
  <si>
    <r>
      <t xml:space="preserve">Chemistry Survey and Lab </t>
    </r>
    <r>
      <rPr>
        <b/>
        <sz val="9"/>
        <rFont val="Calibri"/>
        <family val="2"/>
        <scheme val="minor"/>
      </rPr>
      <t xml:space="preserve">or </t>
    </r>
    <r>
      <rPr>
        <sz val="9"/>
        <rFont val="Calibri"/>
        <family val="2"/>
        <scheme val="minor"/>
      </rPr>
      <t>General Chemistry I and Lab</t>
    </r>
  </si>
  <si>
    <t>Other Required Courses</t>
  </si>
  <si>
    <t>NFS 251</t>
  </si>
  <si>
    <t>Food Safety and Technology</t>
  </si>
  <si>
    <t>Anytime JR or Sr (Req for Food Safety Minor)</t>
  </si>
  <si>
    <t>Electives: Take as needed to reach 120 credits</t>
  </si>
  <si>
    <t>DS 494 - Internship</t>
  </si>
  <si>
    <t>Sample 4 Year Plan</t>
  </si>
  <si>
    <t>2014-2015 Undergraduate Catalog Requirements</t>
  </si>
  <si>
    <t>Variable Credit 3-12</t>
  </si>
  <si>
    <r>
      <t xml:space="preserve">PHYS 101-101L </t>
    </r>
    <r>
      <rPr>
        <sz val="9"/>
        <color rgb="FFFF0000"/>
        <rFont val="Calibri"/>
        <family val="2"/>
        <scheme val="minor"/>
      </rPr>
      <t xml:space="preserve">OR </t>
    </r>
  </si>
  <si>
    <r>
      <t xml:space="preserve">PHYS 111-111L </t>
    </r>
    <r>
      <rPr>
        <sz val="9"/>
        <color rgb="FFFF0000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PHYS 211-211L</t>
    </r>
  </si>
  <si>
    <t>Introduction to Physics I and Lab OR University Physics I and Lab</t>
  </si>
  <si>
    <t>fall or spring; see catalog Pg. 57 for listing</t>
  </si>
  <si>
    <t>Business</t>
  </si>
  <si>
    <t>NFS</t>
  </si>
  <si>
    <t xml:space="preserve">ABS Group I </t>
  </si>
  <si>
    <t>ELECTIVE</t>
  </si>
  <si>
    <t>Choose any NFS Elective</t>
  </si>
  <si>
    <t>Choose from the following; ECON, BADM, STAT, ACCT or ENTR (Except ECON 202 and ACCT 210); Anytime Jr or Sr</t>
  </si>
  <si>
    <t>DS 130-130L</t>
  </si>
  <si>
    <t>Introduction to Dairy Science and Lab</t>
  </si>
  <si>
    <t>ABS Group I</t>
  </si>
  <si>
    <t>fall or spring; see catalog pg. 57 for listing</t>
  </si>
  <si>
    <t>Bachelor of Science in Dairy Manufacturing-Food Safety Minor (Fall 2014)</t>
  </si>
  <si>
    <t>Variable credit 3-12</t>
  </si>
  <si>
    <t xml:space="preserve">as fits Jr or Sr </t>
  </si>
  <si>
    <t>39 or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</si>
</sst>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i/>
      <u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7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0" fillId="0" borderId="15" xfId="0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7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18" fillId="0" borderId="0" xfId="2" applyFont="1" applyFill="1" applyAlignment="1">
      <alignment horizontal="left"/>
    </xf>
    <xf numFmtId="0" fontId="18" fillId="0" borderId="0" xfId="2" applyFont="1" applyFill="1"/>
    <xf numFmtId="2" fontId="14" fillId="0" borderId="2" xfId="2" applyNumberFormat="1" applyFont="1" applyBorder="1" applyAlignment="1">
      <alignment horizontal="center"/>
    </xf>
    <xf numFmtId="0" fontId="16" fillId="0" borderId="0" xfId="2" applyFont="1" applyBorder="1" applyAlignment="1">
      <alignment horizontal="right"/>
    </xf>
    <xf numFmtId="0" fontId="21" fillId="0" borderId="0" xfId="3" applyFont="1" applyAlignment="1">
      <alignment vertical="center" wrapText="1"/>
    </xf>
    <xf numFmtId="0" fontId="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1" applyFo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49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20" fillId="0" borderId="0" xfId="0" applyFont="1"/>
    <xf numFmtId="0" fontId="25" fillId="0" borderId="0" xfId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16" borderId="0" xfId="0" applyFont="1" applyFill="1"/>
    <xf numFmtId="0" fontId="28" fillId="10" borderId="3" xfId="0" applyFont="1" applyFill="1" applyBorder="1"/>
    <xf numFmtId="0" fontId="28" fillId="10" borderId="0" xfId="0" applyFont="1" applyFill="1"/>
    <xf numFmtId="0" fontId="28" fillId="17" borderId="0" xfId="0" applyFont="1" applyFill="1"/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2" borderId="3" xfId="0" applyFont="1" applyFill="1" applyBorder="1" applyAlignment="1">
      <alignment wrapText="1"/>
    </xf>
    <xf numFmtId="0" fontId="18" fillId="8" borderId="3" xfId="0" applyFont="1" applyFill="1" applyBorder="1"/>
    <xf numFmtId="0" fontId="18" fillId="8" borderId="3" xfId="0" applyFont="1" applyFill="1" applyBorder="1" applyAlignment="1">
      <alignment horizontal="center"/>
    </xf>
    <xf numFmtId="0" fontId="18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29" fillId="0" borderId="8" xfId="0" quotePrefix="1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18" fillId="8" borderId="3" xfId="0" applyFont="1" applyFill="1" applyBorder="1" applyAlignment="1">
      <alignment wrapText="1"/>
    </xf>
    <xf numFmtId="0" fontId="18" fillId="0" borderId="9" xfId="0" applyFont="1" applyFill="1" applyBorder="1"/>
    <xf numFmtId="0" fontId="18" fillId="11" borderId="3" xfId="0" applyFont="1" applyFill="1" applyBorder="1"/>
    <xf numFmtId="0" fontId="18" fillId="11" borderId="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18" fillId="10" borderId="3" xfId="0" applyFont="1" applyFill="1" applyBorder="1"/>
    <xf numFmtId="0" fontId="18" fillId="0" borderId="0" xfId="1" applyFont="1"/>
    <xf numFmtId="0" fontId="29" fillId="0" borderId="8" xfId="1" quotePrefix="1" applyFont="1" applyFill="1" applyBorder="1" applyAlignment="1">
      <alignment horizontal="center"/>
    </xf>
    <xf numFmtId="0" fontId="29" fillId="0" borderId="8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30" fillId="0" borderId="3" xfId="1" applyFont="1" applyFill="1" applyBorder="1"/>
    <xf numFmtId="0" fontId="29" fillId="0" borderId="3" xfId="1" quotePrefix="1" applyFont="1" applyFill="1" applyBorder="1" applyAlignment="1">
      <alignment horizontal="center"/>
    </xf>
    <xf numFmtId="0" fontId="29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8" fillId="0" borderId="0" xfId="2" applyFont="1" applyFill="1" applyBorder="1"/>
    <xf numFmtId="0" fontId="18" fillId="0" borderId="0" xfId="2" applyFont="1" applyFill="1" applyBorder="1" applyAlignment="1">
      <alignment horizontal="left"/>
    </xf>
    <xf numFmtId="0" fontId="30" fillId="0" borderId="3" xfId="2" applyFont="1" applyFill="1" applyBorder="1"/>
    <xf numFmtId="0" fontId="18" fillId="0" borderId="3" xfId="2" applyFont="1" applyFill="1" applyBorder="1"/>
    <xf numFmtId="0" fontId="30" fillId="0" borderId="3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left"/>
    </xf>
    <xf numFmtId="0" fontId="18" fillId="0" borderId="3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18" fillId="15" borderId="3" xfId="2" applyFont="1" applyFill="1" applyBorder="1" applyAlignment="1">
      <alignment horizontal="left"/>
    </xf>
    <xf numFmtId="0" fontId="18" fillId="0" borderId="3" xfId="2" applyNumberFormat="1" applyFont="1" applyFill="1" applyBorder="1" applyAlignment="1">
      <alignment horizontal="left"/>
    </xf>
    <xf numFmtId="0" fontId="18" fillId="9" borderId="3" xfId="2" applyFont="1" applyFill="1" applyBorder="1" applyAlignment="1">
      <alignment horizontal="left"/>
    </xf>
    <xf numFmtId="0" fontId="30" fillId="0" borderId="3" xfId="2" applyFont="1" applyFill="1" applyBorder="1" applyAlignment="1">
      <alignment horizontal="left"/>
    </xf>
    <xf numFmtId="0" fontId="18" fillId="14" borderId="3" xfId="2" applyFont="1" applyFill="1" applyBorder="1" applyAlignment="1">
      <alignment horizontal="left" wrapText="1"/>
    </xf>
    <xf numFmtId="0" fontId="33" fillId="0" borderId="3" xfId="2" applyFont="1" applyFill="1" applyBorder="1" applyAlignment="1">
      <alignment horizontal="left"/>
    </xf>
    <xf numFmtId="0" fontId="18" fillId="10" borderId="3" xfId="2" applyFont="1" applyFill="1" applyBorder="1" applyAlignment="1">
      <alignment horizontal="left"/>
    </xf>
    <xf numFmtId="0" fontId="34" fillId="0" borderId="3" xfId="3" applyFont="1" applyFill="1" applyBorder="1"/>
    <xf numFmtId="0" fontId="18" fillId="0" borderId="12" xfId="2" applyFont="1" applyFill="1" applyBorder="1"/>
    <xf numFmtId="0" fontId="18" fillId="0" borderId="13" xfId="2" applyFont="1" applyFill="1" applyBorder="1" applyAlignment="1">
      <alignment horizontal="left"/>
    </xf>
    <xf numFmtId="0" fontId="18" fillId="0" borderId="10" xfId="2" applyFont="1" applyFill="1" applyBorder="1" applyAlignment="1">
      <alignment horizontal="center"/>
    </xf>
    <xf numFmtId="0" fontId="18" fillId="0" borderId="18" xfId="2" applyFont="1" applyFill="1" applyBorder="1" applyAlignment="1">
      <alignment horizontal="center"/>
    </xf>
    <xf numFmtId="0" fontId="18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center"/>
    </xf>
    <xf numFmtId="0" fontId="18" fillId="10" borderId="3" xfId="2" applyFont="1" applyFill="1" applyBorder="1"/>
    <xf numFmtId="0" fontId="18" fillId="10" borderId="3" xfId="3" applyFont="1" applyFill="1" applyBorder="1"/>
    <xf numFmtId="0" fontId="18" fillId="0" borderId="4" xfId="2" applyFont="1" applyFill="1" applyBorder="1" applyAlignment="1">
      <alignment horizontal="center"/>
    </xf>
    <xf numFmtId="0" fontId="18" fillId="14" borderId="3" xfId="2" applyFont="1" applyFill="1" applyBorder="1"/>
    <xf numFmtId="0" fontId="18" fillId="14" borderId="3" xfId="3" applyFont="1" applyFill="1" applyBorder="1"/>
    <xf numFmtId="0" fontId="18" fillId="14" borderId="3" xfId="2" applyFont="1" applyFill="1" applyBorder="1" applyAlignment="1">
      <alignment horizontal="left"/>
    </xf>
    <xf numFmtId="0" fontId="18" fillId="0" borderId="0" xfId="2" quotePrefix="1" applyFont="1" applyFill="1" applyBorder="1" applyAlignment="1">
      <alignment horizontal="right"/>
    </xf>
    <xf numFmtId="0" fontId="18" fillId="0" borderId="14" xfId="2" applyFont="1" applyFill="1" applyBorder="1" applyAlignment="1">
      <alignment horizontal="left"/>
    </xf>
    <xf numFmtId="0" fontId="35" fillId="0" borderId="0" xfId="2" applyFont="1" applyFill="1" applyBorder="1" applyAlignment="1">
      <alignment horizontal="center"/>
    </xf>
    <xf numFmtId="0" fontId="18" fillId="0" borderId="12" xfId="2" applyFont="1" applyFill="1" applyBorder="1" applyAlignment="1">
      <alignment horizontal="center"/>
    </xf>
    <xf numFmtId="0" fontId="18" fillId="14" borderId="3" xfId="0" applyFont="1" applyFill="1" applyBorder="1"/>
    <xf numFmtId="0" fontId="18" fillId="14" borderId="3" xfId="0" applyFont="1" applyFill="1" applyBorder="1" applyAlignment="1">
      <alignment wrapText="1"/>
    </xf>
    <xf numFmtId="0" fontId="18" fillId="14" borderId="3" xfId="2" applyFont="1" applyFill="1" applyBorder="1" applyAlignment="1">
      <alignment wrapText="1"/>
    </xf>
    <xf numFmtId="0" fontId="18" fillId="0" borderId="3" xfId="2" quotePrefix="1" applyFont="1" applyFill="1" applyBorder="1" applyAlignment="1">
      <alignment horizontal="left"/>
    </xf>
    <xf numFmtId="0" fontId="18" fillId="15" borderId="3" xfId="2" applyFont="1" applyFill="1" applyBorder="1"/>
    <xf numFmtId="0" fontId="18" fillId="0" borderId="7" xfId="2" applyFont="1" applyFill="1" applyBorder="1" applyAlignment="1">
      <alignment horizontal="center"/>
    </xf>
    <xf numFmtId="0" fontId="18" fillId="13" borderId="3" xfId="0" applyFont="1" applyFill="1" applyBorder="1"/>
    <xf numFmtId="0" fontId="18" fillId="0" borderId="6" xfId="2" applyFont="1" applyFill="1" applyBorder="1" applyAlignment="1">
      <alignment horizontal="center"/>
    </xf>
    <xf numFmtId="0" fontId="18" fillId="0" borderId="17" xfId="2" applyFont="1" applyFill="1" applyBorder="1" applyAlignment="1">
      <alignment horizontal="left"/>
    </xf>
    <xf numFmtId="0" fontId="18" fillId="0" borderId="12" xfId="2" quotePrefix="1" applyFont="1" applyFill="1" applyBorder="1" applyAlignment="1">
      <alignment horizontal="right"/>
    </xf>
    <xf numFmtId="0" fontId="18" fillId="0" borderId="3" xfId="2" applyFont="1" applyFill="1" applyBorder="1" applyAlignment="1">
      <alignment horizontal="left" wrapText="1"/>
    </xf>
    <xf numFmtId="0" fontId="18" fillId="0" borderId="11" xfId="2" applyFont="1" applyFill="1" applyBorder="1" applyAlignment="1">
      <alignment horizontal="center"/>
    </xf>
    <xf numFmtId="0" fontId="31" fillId="14" borderId="3" xfId="0" applyFont="1" applyFill="1" applyBorder="1"/>
    <xf numFmtId="0" fontId="18" fillId="2" borderId="0" xfId="2" applyFont="1" applyFill="1" applyBorder="1"/>
    <xf numFmtId="0" fontId="36" fillId="2" borderId="0" xfId="2" applyFont="1" applyFill="1" applyBorder="1" applyAlignment="1">
      <alignment horizontal="left" readingOrder="1"/>
    </xf>
    <xf numFmtId="0" fontId="34" fillId="0" borderId="12" xfId="2" applyFont="1" applyFill="1" applyBorder="1"/>
    <xf numFmtId="0" fontId="18" fillId="3" borderId="0" xfId="2" applyFont="1" applyFill="1" applyBorder="1"/>
    <xf numFmtId="0" fontId="36" fillId="0" borderId="0" xfId="2" applyFont="1" applyFill="1" applyBorder="1" applyAlignment="1">
      <alignment horizontal="left" readingOrder="1"/>
    </xf>
    <xf numFmtId="0" fontId="36" fillId="0" borderId="0" xfId="2" applyFont="1" applyFill="1" applyBorder="1" applyAlignment="1">
      <alignment horizontal="center"/>
    </xf>
    <xf numFmtId="0" fontId="18" fillId="4" borderId="0" xfId="2" applyFont="1" applyFill="1" applyBorder="1"/>
    <xf numFmtId="0" fontId="18" fillId="4" borderId="0" xfId="2" applyFont="1" applyFill="1" applyBorder="1" applyAlignment="1"/>
    <xf numFmtId="0" fontId="30" fillId="0" borderId="0" xfId="2" applyFont="1" applyFill="1" applyBorder="1" applyAlignment="1">
      <alignment horizontal="right"/>
    </xf>
    <xf numFmtId="0" fontId="18" fillId="5" borderId="0" xfId="2" applyFont="1" applyFill="1" applyBorder="1"/>
    <xf numFmtId="0" fontId="18" fillId="5" borderId="0" xfId="2" applyFont="1" applyFill="1" applyBorder="1" applyAlignment="1"/>
    <xf numFmtId="0" fontId="18" fillId="6" borderId="0" xfId="2" applyFont="1" applyFill="1" applyBorder="1"/>
    <xf numFmtId="0" fontId="18" fillId="6" borderId="0" xfId="2" applyFont="1" applyFill="1" applyBorder="1" applyAlignment="1"/>
    <xf numFmtId="0" fontId="18" fillId="18" borderId="3" xfId="0" applyFont="1" applyFill="1" applyBorder="1"/>
    <xf numFmtId="0" fontId="18" fillId="18" borderId="3" xfId="1" applyFont="1" applyFill="1" applyBorder="1" applyAlignment="1">
      <alignment horizontal="center"/>
    </xf>
    <xf numFmtId="0" fontId="18" fillId="19" borderId="3" xfId="0" applyFont="1" applyFill="1" applyBorder="1"/>
    <xf numFmtId="0" fontId="18" fillId="7" borderId="3" xfId="0" applyFont="1" applyFill="1" applyBorder="1"/>
    <xf numFmtId="0" fontId="18" fillId="0" borderId="0" xfId="1" applyFont="1" applyAlignment="1">
      <alignment horizontal="center"/>
    </xf>
    <xf numFmtId="0" fontId="18" fillId="19" borderId="3" xfId="0" applyFont="1" applyFill="1" applyBorder="1" applyAlignment="1">
      <alignment horizontal="center"/>
    </xf>
    <xf numFmtId="0" fontId="18" fillId="18" borderId="3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8" fillId="8" borderId="3" xfId="0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37" fillId="8" borderId="3" xfId="0" applyFont="1" applyFill="1" applyBorder="1" applyAlignment="1">
      <alignment wrapText="1"/>
    </xf>
    <xf numFmtId="0" fontId="4" fillId="0" borderId="0" xfId="2" applyFont="1" applyFill="1" applyBorder="1" applyAlignment="1">
      <alignment horizontal="center"/>
    </xf>
    <xf numFmtId="0" fontId="18" fillId="0" borderId="3" xfId="1" applyFont="1" applyFill="1" applyBorder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1" xfId="6" applyFont="1" applyBorder="1"/>
    <xf numFmtId="0" fontId="15" fillId="0" borderId="0" xfId="6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38" fillId="0" borderId="0" xfId="3" applyFont="1" applyFill="1" applyBorder="1" applyProtection="1">
      <protection locked="0"/>
    </xf>
    <xf numFmtId="0" fontId="18" fillId="8" borderId="3" xfId="0" applyFont="1" applyFill="1" applyBorder="1" applyAlignment="1">
      <alignment vertical="center" wrapText="1"/>
    </xf>
    <xf numFmtId="0" fontId="28" fillId="10" borderId="3" xfId="0" applyFont="1" applyFill="1" applyBorder="1" applyAlignment="1">
      <alignment wrapText="1"/>
    </xf>
    <xf numFmtId="0" fontId="28" fillId="10" borderId="0" xfId="0" applyFont="1" applyFill="1" applyAlignment="1">
      <alignment wrapText="1"/>
    </xf>
    <xf numFmtId="0" fontId="28" fillId="10" borderId="0" xfId="0" applyFont="1" applyFill="1" applyAlignment="1">
      <alignment horizontal="left" wrapText="1"/>
    </xf>
    <xf numFmtId="0" fontId="18" fillId="14" borderId="3" xfId="2" applyFont="1" applyFill="1" applyBorder="1" applyAlignment="1">
      <alignment horizontal="left" vertical="center" wrapText="1"/>
    </xf>
    <xf numFmtId="0" fontId="28" fillId="17" borderId="3" xfId="0" applyFont="1" applyFill="1" applyBorder="1"/>
    <xf numFmtId="0" fontId="18" fillId="0" borderId="3" xfId="2" applyFont="1" applyFill="1" applyBorder="1" applyAlignment="1">
      <alignment horizontal="left" vertical="center" wrapText="1"/>
    </xf>
    <xf numFmtId="0" fontId="18" fillId="0" borderId="3" xfId="2" quotePrefix="1" applyFont="1" applyFill="1" applyBorder="1" applyAlignment="1">
      <alignment horizontal="left" wrapText="1"/>
    </xf>
    <xf numFmtId="0" fontId="18" fillId="14" borderId="5" xfId="2" applyFont="1" applyFill="1" applyBorder="1" applyAlignment="1">
      <alignment wrapText="1"/>
    </xf>
    <xf numFmtId="0" fontId="18" fillId="0" borderId="19" xfId="2" applyFont="1" applyFill="1" applyBorder="1" applyAlignment="1">
      <alignment horizontal="left"/>
    </xf>
    <xf numFmtId="0" fontId="18" fillId="0" borderId="5" xfId="2" applyFont="1" applyFill="1" applyBorder="1" applyAlignment="1">
      <alignment horizontal="center"/>
    </xf>
    <xf numFmtId="0" fontId="18" fillId="0" borderId="20" xfId="2" applyFont="1" applyFill="1" applyBorder="1" applyAlignment="1">
      <alignment horizontal="center"/>
    </xf>
    <xf numFmtId="0" fontId="18" fillId="14" borderId="7" xfId="0" applyFont="1" applyFill="1" applyBorder="1" applyAlignment="1">
      <alignment wrapText="1"/>
    </xf>
    <xf numFmtId="0" fontId="18" fillId="14" borderId="7" xfId="0" applyFont="1" applyFill="1" applyBorder="1"/>
    <xf numFmtId="0" fontId="18" fillId="0" borderId="7" xfId="2" quotePrefix="1" applyFont="1" applyFill="1" applyBorder="1" applyAlignment="1">
      <alignment horizontal="left"/>
    </xf>
    <xf numFmtId="0" fontId="18" fillId="0" borderId="3" xfId="1" applyFont="1" applyFill="1" applyBorder="1" applyAlignment="1">
      <alignment horizontal="left" vertical="center" wrapText="1"/>
    </xf>
    <xf numFmtId="0" fontId="28" fillId="8" borderId="5" xfId="0" applyFont="1" applyFill="1" applyBorder="1" applyAlignment="1">
      <alignment vertical="center" wrapText="1"/>
    </xf>
    <xf numFmtId="0" fontId="28" fillId="8" borderId="5" xfId="0" applyFont="1" applyFill="1" applyBorder="1"/>
    <xf numFmtId="0" fontId="28" fillId="8" borderId="7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18" fillId="8" borderId="7" xfId="0" applyFont="1" applyFill="1" applyBorder="1" applyAlignment="1">
      <alignment horizontal="center" vertical="center"/>
    </xf>
    <xf numFmtId="0" fontId="3" fillId="0" borderId="3" xfId="3" applyFill="1" applyBorder="1" applyAlignment="1">
      <alignment horizontal="left"/>
    </xf>
    <xf numFmtId="0" fontId="28" fillId="8" borderId="3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 wrapText="1"/>
    </xf>
    <xf numFmtId="0" fontId="28" fillId="8" borderId="3" xfId="0" applyFont="1" applyFill="1" applyBorder="1" applyAlignment="1">
      <alignment horizontal="left" vertical="center" wrapText="1"/>
    </xf>
    <xf numFmtId="0" fontId="28" fillId="8" borderId="3" xfId="0" applyFont="1" applyFill="1" applyBorder="1" applyAlignment="1">
      <alignment wrapText="1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37" fillId="8" borderId="3" xfId="0" applyFont="1" applyFill="1" applyBorder="1" applyAlignment="1">
      <alignment horizontal="center" wrapText="1"/>
    </xf>
    <xf numFmtId="0" fontId="18" fillId="8" borderId="17" xfId="0" applyFont="1" applyFill="1" applyBorder="1" applyAlignment="1">
      <alignment horizontal="left" wrapText="1"/>
    </xf>
    <xf numFmtId="0" fontId="18" fillId="8" borderId="4" xfId="0" applyFont="1" applyFill="1" applyBorder="1" applyAlignment="1">
      <alignment horizontal="left" wrapText="1"/>
    </xf>
    <xf numFmtId="0" fontId="37" fillId="8" borderId="3" xfId="0" applyFont="1" applyFill="1" applyBorder="1" applyAlignment="1"/>
    <xf numFmtId="0" fontId="27" fillId="0" borderId="20" xfId="0" applyFont="1" applyFill="1" applyBorder="1"/>
    <xf numFmtId="0" fontId="28" fillId="0" borderId="12" xfId="0" applyFont="1" applyFill="1" applyBorder="1"/>
    <xf numFmtId="0" fontId="18" fillId="0" borderId="19" xfId="0" applyFont="1" applyFill="1" applyBorder="1"/>
    <xf numFmtId="0" fontId="18" fillId="0" borderId="2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left"/>
    </xf>
    <xf numFmtId="0" fontId="39" fillId="8" borderId="3" xfId="0" applyFont="1" applyFill="1" applyBorder="1" applyAlignment="1">
      <alignment wrapText="1"/>
    </xf>
    <xf numFmtId="0" fontId="18" fillId="0" borderId="12" xfId="0" applyFont="1" applyFill="1" applyBorder="1" applyAlignment="1"/>
    <xf numFmtId="0" fontId="38" fillId="8" borderId="3" xfId="3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2" applyFont="1" applyAlignment="1">
      <alignment horizontal="right" wrapText="1"/>
    </xf>
    <xf numFmtId="0" fontId="0" fillId="0" borderId="0" xfId="0" applyAlignment="1"/>
    <xf numFmtId="0" fontId="17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2" applyFont="1" applyFill="1" applyAlignment="1">
      <alignment horizontal="right"/>
    </xf>
    <xf numFmtId="0" fontId="13" fillId="0" borderId="0" xfId="0" applyFont="1" applyAlignment="1">
      <alignment horizontal="right"/>
    </xf>
    <xf numFmtId="164" fontId="19" fillId="0" borderId="15" xfId="2" applyNumberFormat="1" applyFont="1" applyFill="1" applyBorder="1" applyAlignment="1">
      <alignment horizontal="center"/>
    </xf>
    <xf numFmtId="0" fontId="18" fillId="14" borderId="17" xfId="0" applyFont="1" applyFill="1" applyBorder="1" applyAlignment="1">
      <alignment horizontal="left" wrapText="1"/>
    </xf>
    <xf numFmtId="0" fontId="18" fillId="14" borderId="4" xfId="0" applyFont="1" applyFill="1" applyBorder="1" applyAlignment="1">
      <alignment horizontal="left" wrapText="1"/>
    </xf>
    <xf numFmtId="0" fontId="9" fillId="12" borderId="16" xfId="0" applyFont="1" applyFill="1" applyBorder="1" applyAlignment="1">
      <alignment horizontal="center"/>
    </xf>
    <xf numFmtId="0" fontId="15" fillId="12" borderId="0" xfId="3" applyFont="1" applyFill="1" applyAlignment="1">
      <alignment horizontal="center" vertical="center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program.php?catoid=24&amp;poid=4996" TargetMode="External"/><Relationship Id="rId2" Type="http://schemas.openxmlformats.org/officeDocument/2006/relationships/hyperlink" Target="http://catalog.sdstate.edu/preview_program.php?catoid=24&amp;poid=4996" TargetMode="External"/><Relationship Id="rId1" Type="http://schemas.openxmlformats.org/officeDocument/2006/relationships/hyperlink" Target="http://catalog.sdstate.edu/content.php?catoid=24&amp;navoid=223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talog.sdstate.edu/preview_program.php?catoid=24&amp;poid=499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atalog.sdstate.edu/content.php?catoid=24&amp;navoid=2233" TargetMode="External"/><Relationship Id="rId1" Type="http://schemas.openxmlformats.org/officeDocument/2006/relationships/hyperlink" Target="http://catalog.sdstate.edu/preview_program.php?catoid=24&amp;poid=499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8"/>
  <sheetViews>
    <sheetView tabSelected="1" view="pageBreakPreview" topLeftCell="B1" zoomScale="90" zoomScaleNormal="96" zoomScaleSheetLayoutView="90" workbookViewId="0">
      <selection activeCell="I19" sqref="I19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4" width="5.42578125" style="1" customWidth="1"/>
    <col min="5" max="6" width="4.7109375" style="1" customWidth="1"/>
    <col min="7" max="7" width="2.140625" style="1" customWidth="1"/>
    <col min="8" max="8" width="14.7109375" style="3" customWidth="1"/>
    <col min="9" max="9" width="34.140625" style="3" customWidth="1"/>
    <col min="10" max="10" width="39.85546875" style="3" customWidth="1"/>
    <col min="11" max="11" width="5.7109375" style="1" customWidth="1"/>
    <col min="12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204" t="s">
        <v>189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5" s="23" customFormat="1" ht="18" customHeight="1" thickBot="1" x14ac:dyDescent="0.3">
      <c r="A2" s="17" t="s">
        <v>0</v>
      </c>
      <c r="B2" s="18"/>
      <c r="C2" s="18"/>
      <c r="D2" s="207" t="s">
        <v>44</v>
      </c>
      <c r="E2" s="208"/>
      <c r="F2" s="208"/>
      <c r="G2" s="208"/>
      <c r="H2" s="19"/>
      <c r="I2" s="20"/>
      <c r="J2" s="21" t="s">
        <v>45</v>
      </c>
      <c r="K2" s="209"/>
      <c r="L2" s="210"/>
      <c r="M2" s="210"/>
      <c r="N2" s="22"/>
    </row>
    <row r="3" spans="1:15" s="23" customFormat="1" ht="18" customHeight="1" thickBot="1" x14ac:dyDescent="0.3">
      <c r="A3" s="17" t="s">
        <v>1</v>
      </c>
      <c r="B3" s="18"/>
      <c r="C3" s="18"/>
      <c r="D3" s="211" t="s">
        <v>46</v>
      </c>
      <c r="E3" s="212"/>
      <c r="F3" s="212"/>
      <c r="G3" s="212"/>
      <c r="H3" s="24"/>
      <c r="I3" s="25"/>
      <c r="J3" s="21" t="s">
        <v>47</v>
      </c>
      <c r="K3" s="213">
        <f ca="1">NOW()</f>
        <v>41806.703673842596</v>
      </c>
      <c r="L3" s="213"/>
      <c r="M3" s="213"/>
      <c r="N3" s="22"/>
    </row>
    <row r="4" spans="1:15" ht="12.75" customHeight="1" x14ac:dyDescent="0.2">
      <c r="A4" s="160" t="s">
        <v>225</v>
      </c>
      <c r="E4" s="4"/>
      <c r="G4" s="3"/>
    </row>
    <row r="5" spans="1:15" s="8" customFormat="1" ht="18" customHeight="1" x14ac:dyDescent="0.2">
      <c r="A5" s="40" t="s">
        <v>29</v>
      </c>
      <c r="B5" s="39"/>
      <c r="C5" s="41"/>
      <c r="D5" s="46"/>
      <c r="E5" s="46"/>
      <c r="F5" s="47"/>
      <c r="G5" s="47"/>
      <c r="H5" s="48" t="s">
        <v>112</v>
      </c>
      <c r="I5" s="48"/>
      <c r="J5" s="48"/>
      <c r="K5" s="46"/>
      <c r="L5" s="46"/>
      <c r="M5" s="47"/>
      <c r="N5" s="6"/>
      <c r="O5" s="7"/>
    </row>
    <row r="6" spans="1:15" s="8" customFormat="1" ht="18" customHeight="1" x14ac:dyDescent="0.2">
      <c r="A6" s="39" t="s">
        <v>4</v>
      </c>
      <c r="B6" s="39" t="s">
        <v>30</v>
      </c>
      <c r="C6" s="48"/>
      <c r="D6" s="58">
        <f>SUM(D7:D8)</f>
        <v>6</v>
      </c>
      <c r="E6" s="49" t="s">
        <v>15</v>
      </c>
      <c r="F6" s="50" t="s">
        <v>48</v>
      </c>
      <c r="G6" s="47"/>
      <c r="H6" s="51" t="s">
        <v>35</v>
      </c>
      <c r="I6" s="51"/>
      <c r="J6" s="52"/>
      <c r="K6" s="50">
        <f>SUM(K7:K16)</f>
        <v>31</v>
      </c>
      <c r="L6" s="50" t="s">
        <v>15</v>
      </c>
      <c r="M6" s="50" t="s">
        <v>48</v>
      </c>
      <c r="N6" s="6"/>
      <c r="O6" s="7"/>
    </row>
    <row r="7" spans="1:15" s="8" customFormat="1" ht="22.5" customHeight="1" x14ac:dyDescent="0.2">
      <c r="A7" s="53" t="s">
        <v>24</v>
      </c>
      <c r="B7" s="53" t="s">
        <v>198</v>
      </c>
      <c r="C7" s="150"/>
      <c r="D7" s="151">
        <v>3</v>
      </c>
      <c r="E7" s="151"/>
      <c r="F7" s="151"/>
      <c r="G7" s="47"/>
      <c r="H7" s="148" t="str">
        <f>IF(ISBLANK(A48)=TRUE,"",A48)</f>
        <v>DS 130-130L</v>
      </c>
      <c r="I7" s="148" t="str">
        <f t="shared" ref="I7:M7" si="0">IF(ISBLANK(B48)=TRUE,"",B48)</f>
        <v>Introduction to Dairy Science and Lab</v>
      </c>
      <c r="J7" s="148" t="str">
        <f t="shared" si="0"/>
        <v/>
      </c>
      <c r="K7" s="183">
        <f t="shared" si="0"/>
        <v>3</v>
      </c>
      <c r="L7" s="148" t="str">
        <f t="shared" si="0"/>
        <v/>
      </c>
      <c r="M7" s="148" t="str">
        <f t="shared" si="0"/>
        <v/>
      </c>
      <c r="N7" s="6"/>
      <c r="O7" s="7"/>
    </row>
    <row r="8" spans="1:15" s="8" customFormat="1" ht="18" customHeight="1" x14ac:dyDescent="0.2">
      <c r="A8" s="149" t="str">
        <f>IF(ISBLANK(A58)=TRUE,"",A58)</f>
        <v>ENGL 201</v>
      </c>
      <c r="B8" s="149" t="str">
        <f t="shared" ref="B8:F8" si="1">IF(ISBLANK(B58)=TRUE,"",B58)</f>
        <v>Composition II (SGR 1)</v>
      </c>
      <c r="C8" s="149" t="str">
        <f t="shared" si="1"/>
        <v>ENGL 101</v>
      </c>
      <c r="D8" s="151">
        <f t="shared" si="1"/>
        <v>3</v>
      </c>
      <c r="E8" s="151" t="str">
        <f t="shared" si="1"/>
        <v/>
      </c>
      <c r="F8" s="151" t="str">
        <f t="shared" si="1"/>
        <v/>
      </c>
      <c r="G8" s="47"/>
      <c r="H8" s="148" t="str">
        <f>IF(ISBLANK(H56)=TRUE,"",H56)</f>
        <v>DS 202</v>
      </c>
      <c r="I8" s="148" t="str">
        <f t="shared" ref="I8:M8" si="2">IF(ISBLANK(I56)=TRUE,"",I56)</f>
        <v>Dairy Products Judging</v>
      </c>
      <c r="J8" s="148" t="str">
        <f t="shared" si="2"/>
        <v>Spring only</v>
      </c>
      <c r="K8" s="183">
        <f t="shared" si="2"/>
        <v>1</v>
      </c>
      <c r="L8" s="148" t="str">
        <f t="shared" si="2"/>
        <v/>
      </c>
      <c r="M8" s="148" t="str">
        <f t="shared" si="2"/>
        <v/>
      </c>
      <c r="N8" s="6"/>
      <c r="O8" s="7"/>
    </row>
    <row r="9" spans="1:15" s="8" customFormat="1" ht="21" customHeight="1" x14ac:dyDescent="0.2">
      <c r="A9" s="56"/>
      <c r="B9" s="56"/>
      <c r="C9" s="52"/>
      <c r="D9" s="47"/>
      <c r="E9" s="47"/>
      <c r="F9" s="47"/>
      <c r="G9" s="47"/>
      <c r="H9" s="148" t="str">
        <f>IF(ISBLANK(H62)=TRUE,"",H62)</f>
        <v>DS 301-301L</v>
      </c>
      <c r="I9" s="148" t="str">
        <f t="shared" ref="I9:M9" si="3">IF(ISBLANK(I62)=TRUE,"",I62)</f>
        <v>Dairy Microbiology and Lab</v>
      </c>
      <c r="J9" s="148" t="str">
        <f t="shared" si="3"/>
        <v>MICR 231 or 233/Spring of Odd Years only</v>
      </c>
      <c r="K9" s="183">
        <f t="shared" si="3"/>
        <v>3</v>
      </c>
      <c r="L9" s="148" t="str">
        <f t="shared" si="3"/>
        <v/>
      </c>
      <c r="M9" s="148" t="str">
        <f t="shared" si="3"/>
        <v/>
      </c>
      <c r="N9" s="6"/>
      <c r="O9" s="7"/>
    </row>
    <row r="10" spans="1:15" s="8" customFormat="1" ht="20.25" customHeight="1" x14ac:dyDescent="0.2">
      <c r="A10" s="39" t="s">
        <v>7</v>
      </c>
      <c r="B10" s="39" t="s">
        <v>31</v>
      </c>
      <c r="C10" s="57"/>
      <c r="D10" s="58">
        <f>D11</f>
        <v>3</v>
      </c>
      <c r="E10" s="59"/>
      <c r="F10" s="47"/>
      <c r="G10" s="47"/>
      <c r="H10" s="148" t="str">
        <f>IF(ISBLANK(A63)=TRUE,"",A63)</f>
        <v>DS 313-313L</v>
      </c>
      <c r="I10" s="148" t="str">
        <f t="shared" ref="I10:M10" si="4">IF(ISBLANK(B63)=TRUE,"",B63)</f>
        <v>Technical Control of Dairy Products I and Lab</v>
      </c>
      <c r="J10" s="148" t="str">
        <f t="shared" si="4"/>
        <v>DS 130, CHEM 106 or CHEM 112/Fall only</v>
      </c>
      <c r="K10" s="183">
        <f t="shared" si="4"/>
        <v>3</v>
      </c>
      <c r="L10" s="148" t="str">
        <f t="shared" si="4"/>
        <v/>
      </c>
      <c r="M10" s="148" t="str">
        <f t="shared" si="4"/>
        <v/>
      </c>
      <c r="N10" s="6"/>
      <c r="O10" s="7"/>
    </row>
    <row r="11" spans="1:15" s="8" customFormat="1" ht="23.25" customHeight="1" x14ac:dyDescent="0.2">
      <c r="A11" s="53" t="s">
        <v>213</v>
      </c>
      <c r="B11" s="53" t="s">
        <v>214</v>
      </c>
      <c r="C11" s="150"/>
      <c r="D11" s="151">
        <v>3</v>
      </c>
      <c r="E11" s="151"/>
      <c r="F11" s="151"/>
      <c r="G11" s="61"/>
      <c r="H11" s="148" t="str">
        <f>IF(ISBLANK(A70)=TRUE,"",A70)</f>
        <v>DS 321-321L</v>
      </c>
      <c r="I11" s="148" t="str">
        <f t="shared" ref="I11:M11" si="5">IF(ISBLANK(B70)=TRUE,"",B70)</f>
        <v>Dairy Products Processing I and Lab</v>
      </c>
      <c r="J11" s="186" t="str">
        <f t="shared" si="5"/>
        <v>DS 130; DS 313 (pre-req or concurrnet); and MICR 231 or 233/Fall of odd years only</v>
      </c>
      <c r="K11" s="183">
        <f t="shared" si="5"/>
        <v>5</v>
      </c>
      <c r="L11" s="148" t="str">
        <f t="shared" si="5"/>
        <v/>
      </c>
      <c r="M11" s="148" t="str">
        <f t="shared" si="5"/>
        <v/>
      </c>
      <c r="N11" s="6"/>
      <c r="O11" s="7"/>
    </row>
    <row r="12" spans="1:15" s="8" customFormat="1" ht="24.75" customHeight="1" x14ac:dyDescent="0.2">
      <c r="A12" s="56"/>
      <c r="B12" s="56"/>
      <c r="C12" s="52"/>
      <c r="D12" s="47"/>
      <c r="E12" s="47"/>
      <c r="F12" s="47"/>
      <c r="G12" s="47"/>
      <c r="H12" s="148" t="str">
        <f>IF(ISBLANK(H70)=TRUE,"",H70)</f>
        <v>DS 322-322L</v>
      </c>
      <c r="I12" s="148" t="str">
        <f t="shared" ref="I12:M12" si="6">IF(ISBLANK(I70)=TRUE,"",I70)</f>
        <v>Dairy Products Processing II and Lab</v>
      </c>
      <c r="J12" s="185" t="str">
        <f t="shared" si="6"/>
        <v>DS 130, 313, and MICR 231-231L or MICR 233-233L/Spring of even years only</v>
      </c>
      <c r="K12" s="183">
        <f t="shared" si="6"/>
        <v>5</v>
      </c>
      <c r="L12" s="148" t="str">
        <f t="shared" si="6"/>
        <v/>
      </c>
      <c r="M12" s="148" t="str">
        <f t="shared" si="6"/>
        <v/>
      </c>
      <c r="N12" s="6"/>
      <c r="O12" s="7"/>
    </row>
    <row r="13" spans="1:15" s="8" customFormat="1" ht="19.5" customHeight="1" x14ac:dyDescent="0.2">
      <c r="A13" s="39" t="s">
        <v>8</v>
      </c>
      <c r="B13" s="39" t="s">
        <v>32</v>
      </c>
      <c r="C13" s="41"/>
      <c r="D13" s="58">
        <f>SUM(D14:D15)</f>
        <v>6</v>
      </c>
      <c r="E13" s="59"/>
      <c r="F13" s="47"/>
      <c r="G13" s="47"/>
      <c r="H13" s="148" t="str">
        <f>IF(ISBLANK(A62)=TRUE,"",A62)</f>
        <v>DS 421</v>
      </c>
      <c r="I13" s="148" t="str">
        <f t="shared" ref="I13:M13" si="7">IF(ISBLANK(B62)=TRUE,"",B62)</f>
        <v>Dairy Plant Management</v>
      </c>
      <c r="J13" s="148" t="str">
        <f t="shared" si="7"/>
        <v>Junior standing/Fall of Even years only</v>
      </c>
      <c r="K13" s="183">
        <f t="shared" si="7"/>
        <v>3</v>
      </c>
      <c r="L13" s="148" t="str">
        <f t="shared" si="7"/>
        <v/>
      </c>
      <c r="M13" s="148" t="str">
        <f t="shared" si="7"/>
        <v/>
      </c>
      <c r="N13" s="6"/>
      <c r="O13" s="7"/>
    </row>
    <row r="14" spans="1:15" s="8" customFormat="1" ht="20.25" customHeight="1" x14ac:dyDescent="0.2">
      <c r="A14" s="149" t="str">
        <f>IF(ISBLANK(H49)=TRUE,"",H49)</f>
        <v>SGR #3</v>
      </c>
      <c r="B14" s="149" t="str">
        <f t="shared" ref="B14:F14" si="8">IF(ISBLANK(I49)=TRUE,"",I49)</f>
        <v>Social Sciences/Diversity (SGR 3)</v>
      </c>
      <c r="C14" s="149" t="str">
        <f t="shared" si="8"/>
        <v>not ECON</v>
      </c>
      <c r="D14" s="151">
        <f t="shared" si="8"/>
        <v>3</v>
      </c>
      <c r="E14" s="151" t="str">
        <f t="shared" si="8"/>
        <v/>
      </c>
      <c r="F14" s="151" t="str">
        <f t="shared" si="8"/>
        <v/>
      </c>
      <c r="G14" s="47"/>
      <c r="H14" s="148" t="str">
        <f>IF(ISBLANK(H63)=TRUE,"",H63)</f>
        <v>DS 422-422L</v>
      </c>
      <c r="I14" s="54" t="str">
        <f t="shared" ref="I14:M14" si="9">IF(ISBLANK(I63)=TRUE,"",I63)</f>
        <v>Technical Control of Dairy Products II and Lab</v>
      </c>
      <c r="J14" s="161" t="str">
        <f t="shared" si="9"/>
        <v>DS 313 and CHEM 108 or 120/Spring only</v>
      </c>
      <c r="K14" s="55">
        <f t="shared" si="9"/>
        <v>4</v>
      </c>
      <c r="L14" s="55" t="str">
        <f t="shared" si="9"/>
        <v/>
      </c>
      <c r="M14" s="55" t="str">
        <f t="shared" si="9"/>
        <v/>
      </c>
      <c r="N14" s="6"/>
      <c r="O14" s="7"/>
    </row>
    <row r="15" spans="1:15" s="8" customFormat="1" ht="21.75" customHeight="1" x14ac:dyDescent="0.2">
      <c r="A15" s="149" t="str">
        <f>IF(ISBLANK(A59)=TRUE,"",A59)</f>
        <v>ECON 202</v>
      </c>
      <c r="B15" s="149" t="str">
        <f t="shared" ref="B15:F15" si="10">IF(ISBLANK(B59)=TRUE,"",B59)</f>
        <v>Principles of Macroeconomics (SGR 3)</v>
      </c>
      <c r="C15" s="149" t="str">
        <f t="shared" si="10"/>
        <v>also meets Globalization</v>
      </c>
      <c r="D15" s="151">
        <f t="shared" si="10"/>
        <v>3</v>
      </c>
      <c r="E15" s="151" t="str">
        <f t="shared" si="10"/>
        <v/>
      </c>
      <c r="F15" s="151" t="str">
        <f t="shared" si="10"/>
        <v/>
      </c>
      <c r="G15" s="47"/>
      <c r="H15" s="148" t="str">
        <f>IF(ISBLANK(A71)=TRUE,"",A71)</f>
        <v>DS 490</v>
      </c>
      <c r="I15" s="54" t="str">
        <f t="shared" ref="I15:M15" si="11">IF(ISBLANK(B71)=TRUE,"",B71)</f>
        <v>Dairy Seminar</v>
      </c>
      <c r="J15" s="161" t="str">
        <f t="shared" si="11"/>
        <v>Capstone and Advanced Writing, Fall only</v>
      </c>
      <c r="K15" s="55">
        <f t="shared" si="11"/>
        <v>1</v>
      </c>
      <c r="L15" s="55" t="str">
        <f t="shared" si="11"/>
        <v/>
      </c>
      <c r="M15" s="55" t="str">
        <f t="shared" si="11"/>
        <v/>
      </c>
      <c r="N15" s="6"/>
      <c r="O15" s="7"/>
    </row>
    <row r="16" spans="1:15" s="8" customFormat="1" ht="18" customHeight="1" x14ac:dyDescent="0.2">
      <c r="A16" s="56"/>
      <c r="B16" s="56"/>
      <c r="C16" s="52"/>
      <c r="D16" s="47"/>
      <c r="E16" s="47"/>
      <c r="F16" s="47"/>
      <c r="G16" s="47"/>
      <c r="H16" s="148" t="str">
        <f>IF(ISBLANK(H48)=TRUE,"",H48)</f>
        <v>DS 496</v>
      </c>
      <c r="I16" s="54" t="str">
        <f t="shared" ref="I16:M16" si="12">IF(ISBLANK(I48)=TRUE,"",I48)</f>
        <v>Field Experience</v>
      </c>
      <c r="J16" s="54" t="str">
        <f t="shared" si="12"/>
        <v>Variable Credit 3-12</v>
      </c>
      <c r="K16" s="55">
        <f t="shared" si="12"/>
        <v>3</v>
      </c>
      <c r="L16" s="55" t="str">
        <f t="shared" si="12"/>
        <v/>
      </c>
      <c r="M16" s="55" t="str">
        <f t="shared" si="12"/>
        <v/>
      </c>
      <c r="N16" s="6"/>
      <c r="O16" s="7"/>
    </row>
    <row r="17" spans="1:21" s="8" customFormat="1" ht="18" customHeight="1" x14ac:dyDescent="0.2">
      <c r="A17" s="39" t="s">
        <v>9</v>
      </c>
      <c r="B17" s="39" t="s">
        <v>33</v>
      </c>
      <c r="C17" s="41"/>
      <c r="D17" s="58">
        <f>SUM(D18:D19)</f>
        <v>6</v>
      </c>
      <c r="E17" s="59"/>
      <c r="F17" s="47"/>
      <c r="G17" s="47"/>
      <c r="H17" s="195"/>
      <c r="I17" s="187"/>
      <c r="J17" s="202"/>
      <c r="K17" s="189"/>
      <c r="L17" s="189"/>
      <c r="M17" s="189"/>
      <c r="N17" s="6"/>
      <c r="O17" s="7"/>
    </row>
    <row r="18" spans="1:21" s="8" customFormat="1" ht="18" customHeight="1" x14ac:dyDescent="0.2">
      <c r="A18" s="149" t="str">
        <f>IF(ISBLANK(H52)=TRUE,"",H52)</f>
        <v>SGR #4</v>
      </c>
      <c r="B18" s="149" t="str">
        <f t="shared" ref="B18:F18" si="13">IF(ISBLANK(I52)=TRUE,"",I52)</f>
        <v>Humanities/Arts Diversity (SGR 4)</v>
      </c>
      <c r="C18" s="149" t="str">
        <f t="shared" si="13"/>
        <v/>
      </c>
      <c r="D18" s="151">
        <f t="shared" si="13"/>
        <v>3</v>
      </c>
      <c r="E18" s="151" t="str">
        <f t="shared" si="13"/>
        <v/>
      </c>
      <c r="F18" s="151" t="str">
        <f t="shared" si="13"/>
        <v/>
      </c>
      <c r="G18" s="47"/>
      <c r="H18" s="194" t="s">
        <v>218</v>
      </c>
      <c r="I18" s="196"/>
      <c r="J18" s="197"/>
      <c r="K18" s="64" t="s">
        <v>244</v>
      </c>
      <c r="L18" s="198"/>
      <c r="M18" s="199"/>
      <c r="N18" s="6"/>
      <c r="O18" s="7"/>
    </row>
    <row r="19" spans="1:21" s="8" customFormat="1" ht="18" customHeight="1" x14ac:dyDescent="0.2">
      <c r="A19" s="149" t="str">
        <f>IF(ISBLANK(H50)=TRUE,"",H50)</f>
        <v>SGR #4</v>
      </c>
      <c r="B19" s="149" t="str">
        <f t="shared" ref="B19:F19" si="14">IF(ISBLANK(I50)=TRUE,"",I50)</f>
        <v>Humanities/ArtsDiversity (SGR 4)</v>
      </c>
      <c r="C19" s="149" t="str">
        <f t="shared" si="14"/>
        <v/>
      </c>
      <c r="D19" s="151">
        <f t="shared" si="14"/>
        <v>3</v>
      </c>
      <c r="E19" s="151" t="str">
        <f t="shared" si="14"/>
        <v/>
      </c>
      <c r="F19" s="151" t="str">
        <f t="shared" si="14"/>
        <v/>
      </c>
      <c r="G19" s="47"/>
      <c r="H19" s="148" t="str">
        <f t="shared" ref="H19:M19" si="15">IF(ISBLANK(H58)=TRUE,"",H58)</f>
        <v>ABS Group I</v>
      </c>
      <c r="I19" s="54" t="str">
        <f t="shared" si="15"/>
        <v>ABS Group I elective</v>
      </c>
      <c r="J19" s="203" t="str">
        <f t="shared" si="15"/>
        <v>fall or spring; see catalog Pg. 57 for listing</v>
      </c>
      <c r="K19" s="55">
        <f t="shared" si="15"/>
        <v>4</v>
      </c>
      <c r="L19" s="55" t="str">
        <f t="shared" si="15"/>
        <v/>
      </c>
      <c r="M19" s="55" t="str">
        <f t="shared" si="15"/>
        <v/>
      </c>
      <c r="N19" s="6"/>
      <c r="O19" s="7"/>
    </row>
    <row r="20" spans="1:21" s="8" customFormat="1" ht="18.75" customHeight="1" x14ac:dyDescent="0.2">
      <c r="A20" s="56"/>
      <c r="B20" s="56"/>
      <c r="C20" s="52"/>
      <c r="D20" s="47"/>
      <c r="E20" s="47"/>
      <c r="F20" s="47"/>
      <c r="G20" s="47"/>
      <c r="H20" s="148" t="str">
        <f>IF(ISBLANK(H72)=TRUE,"",H72)</f>
        <v xml:space="preserve">ABS Group I </v>
      </c>
      <c r="I20" s="148" t="str">
        <f t="shared" ref="I20:M20" si="16">IF(ISBLANK(I72)=TRUE,"",I72)</f>
        <v>ABS Group I elective</v>
      </c>
      <c r="J20" s="148" t="str">
        <f t="shared" si="16"/>
        <v>fall or spring; see catalog Pg. 57 for listing</v>
      </c>
      <c r="K20" s="183">
        <f t="shared" si="16"/>
        <v>3</v>
      </c>
      <c r="L20" s="148" t="str">
        <f t="shared" si="16"/>
        <v/>
      </c>
      <c r="M20" s="148" t="str">
        <f t="shared" si="16"/>
        <v/>
      </c>
      <c r="N20" s="6"/>
      <c r="O20" s="7"/>
    </row>
    <row r="21" spans="1:21" s="8" customFormat="1" ht="23.25" customHeight="1" x14ac:dyDescent="0.2">
      <c r="A21" s="39" t="s">
        <v>10</v>
      </c>
      <c r="B21" s="39" t="s">
        <v>34</v>
      </c>
      <c r="C21" s="57"/>
      <c r="D21" s="58">
        <f>D22</f>
        <v>3</v>
      </c>
      <c r="E21" s="59"/>
      <c r="F21" s="47"/>
      <c r="G21" s="47"/>
      <c r="H21" s="148" t="str">
        <f t="shared" ref="H21:M21" si="17">IF(ISBLANK(H64)=TRUE,"",H64)</f>
        <v>ACCT 210</v>
      </c>
      <c r="I21" s="54" t="str">
        <f t="shared" si="17"/>
        <v>Principles of Accounting I</v>
      </c>
      <c r="J21" s="54" t="str">
        <f t="shared" si="17"/>
        <v>Anytime Jr or Sr yr as available</v>
      </c>
      <c r="K21" s="55">
        <f t="shared" si="17"/>
        <v>3</v>
      </c>
      <c r="L21" s="55" t="str">
        <f t="shared" si="17"/>
        <v/>
      </c>
      <c r="M21" s="55" t="str">
        <f t="shared" si="17"/>
        <v/>
      </c>
      <c r="N21" s="6"/>
      <c r="O21" s="7"/>
    </row>
    <row r="22" spans="1:21" s="8" customFormat="1" ht="21" customHeight="1" x14ac:dyDescent="0.2">
      <c r="A22" s="149" t="str">
        <f>IF(ISBLANK(A51)=TRUE,"",A51)</f>
        <v>SGR #5</v>
      </c>
      <c r="B22" s="149" t="str">
        <f t="shared" ref="B22:F22" si="18">IF(ISBLANK(B51)=TRUE,"",B51)</f>
        <v>Mathematics (SGR 5)</v>
      </c>
      <c r="C22" s="149" t="str">
        <f t="shared" si="18"/>
        <v>Math 102 or 115</v>
      </c>
      <c r="D22" s="151">
        <f t="shared" si="18"/>
        <v>3</v>
      </c>
      <c r="E22" s="151" t="str">
        <f t="shared" si="18"/>
        <v/>
      </c>
      <c r="F22" s="151" t="str">
        <f t="shared" si="18"/>
        <v/>
      </c>
      <c r="G22" s="47"/>
      <c r="H22" s="148" t="str">
        <f t="shared" ref="H22:M22" si="19">IF(ISBLANK(A72)=TRUE,"",A72)</f>
        <v>AST 443-443L</v>
      </c>
      <c r="I22" s="60" t="str">
        <f t="shared" si="19"/>
        <v>Food Processing &amp; Engineering Fundamentals and Lab</v>
      </c>
      <c r="J22" s="54" t="str">
        <f t="shared" si="19"/>
        <v>Fall only</v>
      </c>
      <c r="K22" s="55">
        <f t="shared" si="19"/>
        <v>3</v>
      </c>
      <c r="L22" s="55" t="str">
        <f t="shared" si="19"/>
        <v/>
      </c>
      <c r="M22" s="55" t="str">
        <f t="shared" si="19"/>
        <v/>
      </c>
      <c r="N22" s="6"/>
      <c r="O22" s="7"/>
    </row>
    <row r="23" spans="1:21" s="8" customFormat="1" ht="23.25" customHeight="1" x14ac:dyDescent="0.2">
      <c r="A23" s="56"/>
      <c r="B23" s="56"/>
      <c r="C23" s="52"/>
      <c r="D23" s="47"/>
      <c r="E23" s="47"/>
      <c r="F23" s="47"/>
      <c r="G23" s="47"/>
      <c r="H23" s="54" t="str">
        <f>IF(ISBLANK(H71)=TRUE,"",H71)</f>
        <v>Business</v>
      </c>
      <c r="I23" s="191" t="str">
        <f>IF(ISBLANK(I71)=TRUE,"",I71)</f>
        <v>Choose from the following; ECON, BADM, STAT, ACCT or ENTR (Except ECON 202 and ACCT 210); Anytime Jr or Sr</v>
      </c>
      <c r="J23" s="192"/>
      <c r="K23" s="55">
        <f>IF(ISBLANK(K71)=TRUE,"",K71)</f>
        <v>3</v>
      </c>
      <c r="L23" s="55" t="str">
        <f>IF(ISBLANK(L71)=TRUE,"",L71)</f>
        <v/>
      </c>
      <c r="M23" s="55" t="str">
        <f>IF(ISBLANK(M71)=TRUE,"",M71)</f>
        <v/>
      </c>
      <c r="N23" s="6"/>
      <c r="O23" s="7"/>
    </row>
    <row r="24" spans="1:21" s="8" customFormat="1" ht="24" customHeight="1" x14ac:dyDescent="0.2">
      <c r="A24" s="39" t="s">
        <v>11</v>
      </c>
      <c r="B24" s="39" t="s">
        <v>36</v>
      </c>
      <c r="C24" s="57"/>
      <c r="D24" s="58">
        <f>SUM(D25:D28)</f>
        <v>6</v>
      </c>
      <c r="E24" s="59"/>
      <c r="F24" s="47"/>
      <c r="G24" s="47"/>
      <c r="H24" s="153" t="str">
        <f t="shared" ref="H24:M24" si="20">IF(ISBLANK(A56)=TRUE,"",A56)</f>
        <v>CHEM 120-120L or CHEM 108-108L</v>
      </c>
      <c r="I24" s="60" t="str">
        <f t="shared" si="20"/>
        <v>Elementary Organic Chemistry and Lab or Organic and Biochemistry and Lab</v>
      </c>
      <c r="J24" s="54" t="str">
        <f t="shared" si="20"/>
        <v>CHEM 106 or 112</v>
      </c>
      <c r="K24" s="55" t="str">
        <f t="shared" si="20"/>
        <v>4 or 5</v>
      </c>
      <c r="L24" s="55" t="str">
        <f t="shared" si="20"/>
        <v/>
      </c>
      <c r="M24" s="55" t="str">
        <f t="shared" si="20"/>
        <v/>
      </c>
      <c r="N24" s="6"/>
      <c r="O24" s="7"/>
    </row>
    <row r="25" spans="1:21" s="8" customFormat="1" ht="24.75" customHeight="1" x14ac:dyDescent="0.2">
      <c r="A25" s="149" t="str">
        <f>IF(ISBLANK(A55)=TRUE,"",A55)</f>
        <v>BIOL 101-101L</v>
      </c>
      <c r="B25" s="149" t="str">
        <f t="shared" ref="B25:F25" si="21">IF(ISBLANK(B55)=TRUE,"",B55)</f>
        <v>Biology Survey I and Lab</v>
      </c>
      <c r="C25" s="149" t="str">
        <f t="shared" si="21"/>
        <v/>
      </c>
      <c r="D25" s="151">
        <f t="shared" si="21"/>
        <v>3</v>
      </c>
      <c r="E25" s="151" t="str">
        <f t="shared" si="21"/>
        <v/>
      </c>
      <c r="F25" s="151" t="str">
        <f t="shared" si="21"/>
        <v/>
      </c>
      <c r="G25" s="47"/>
      <c r="H25" s="153" t="str">
        <f t="shared" ref="H25:M25" si="22">IF(ISBLANK(A50)=TRUE,"",A50)</f>
        <v>CHEM 106-106L or CHEM 112-112L</v>
      </c>
      <c r="I25" s="60" t="str">
        <f t="shared" si="22"/>
        <v>Chemistry Survey and Lab or General Chemistry I and Lab</v>
      </c>
      <c r="J25" s="54" t="str">
        <f t="shared" si="22"/>
        <v>MATH 101 or higher</v>
      </c>
      <c r="K25" s="55">
        <f t="shared" si="22"/>
        <v>4</v>
      </c>
      <c r="L25" s="55" t="str">
        <f t="shared" si="22"/>
        <v/>
      </c>
      <c r="M25" s="55" t="str">
        <f t="shared" si="22"/>
        <v/>
      </c>
      <c r="O25" s="7"/>
    </row>
    <row r="26" spans="1:21" s="8" customFormat="1" ht="18" customHeight="1" x14ac:dyDescent="0.2">
      <c r="A26" s="149" t="str">
        <f>IF(ISBLANK(H55)=TRUE,"",H55)</f>
        <v>BIOL 103-103L</v>
      </c>
      <c r="B26" s="149" t="str">
        <f t="shared" ref="B26:F26" si="23">IF(ISBLANK(I55)=TRUE,"",I55)</f>
        <v>Biology Survey II and Lab</v>
      </c>
      <c r="C26" s="149" t="str">
        <f t="shared" si="23"/>
        <v xml:space="preserve"> BIOL 101</v>
      </c>
      <c r="D26" s="151">
        <f t="shared" si="23"/>
        <v>3</v>
      </c>
      <c r="E26" s="151" t="str">
        <f t="shared" si="23"/>
        <v/>
      </c>
      <c r="F26" s="151" t="str">
        <f t="shared" si="23"/>
        <v/>
      </c>
      <c r="G26" s="47"/>
      <c r="H26" s="153" t="str">
        <f>IF(ISBLANK(H57)=TRUE,"",H57)</f>
        <v>MICR 231-231L</v>
      </c>
      <c r="I26" s="153" t="str">
        <f t="shared" ref="I26:M26" si="24">IF(ISBLANK(I57)=TRUE,"",I57)</f>
        <v>General Microbiology and Lab</v>
      </c>
      <c r="J26" s="153" t="str">
        <f t="shared" si="24"/>
        <v>CHEM 106 or CHEM 112/fall or spring</v>
      </c>
      <c r="K26" s="190">
        <f t="shared" si="24"/>
        <v>4</v>
      </c>
      <c r="L26" s="153" t="str">
        <f t="shared" si="24"/>
        <v/>
      </c>
      <c r="M26" s="153" t="str">
        <f t="shared" si="24"/>
        <v/>
      </c>
      <c r="N26" s="6"/>
      <c r="O26" s="7"/>
    </row>
    <row r="27" spans="1:21" s="8" customFormat="1" ht="18.75" customHeight="1" x14ac:dyDescent="0.2">
      <c r="A27" s="56"/>
      <c r="B27" s="56"/>
      <c r="C27" s="56"/>
      <c r="D27" s="47"/>
      <c r="E27" s="47"/>
      <c r="F27" s="47"/>
      <c r="G27" s="47"/>
      <c r="H27" s="153" t="str">
        <f>IF(ISBLANK(A64)=TRUE,"",A64)</f>
        <v>MICR 311-311L</v>
      </c>
      <c r="I27" s="153" t="str">
        <f t="shared" ref="I27:M27" si="25">IF(ISBLANK(B64)=TRUE,"",B64)</f>
        <v>Food Microbiology and Lab</v>
      </c>
      <c r="J27" s="193" t="str">
        <f t="shared" si="25"/>
        <v>MICR 231 or 233/Fall only</v>
      </c>
      <c r="K27" s="190">
        <f t="shared" si="25"/>
        <v>4</v>
      </c>
      <c r="L27" s="153" t="str">
        <f t="shared" si="25"/>
        <v/>
      </c>
      <c r="M27" s="153" t="str">
        <f t="shared" si="25"/>
        <v/>
      </c>
      <c r="N27" s="6"/>
      <c r="O27" s="7"/>
    </row>
    <row r="28" spans="1:21" s="8" customFormat="1" ht="18" customHeight="1" x14ac:dyDescent="0.2">
      <c r="A28" s="66"/>
      <c r="B28" s="66"/>
      <c r="C28" s="66"/>
      <c r="D28" s="142"/>
      <c r="E28" s="142"/>
      <c r="F28" s="142"/>
      <c r="G28" s="47"/>
      <c r="H28" s="54" t="str">
        <f t="shared" ref="H28:M28" si="26">IF(ISBLANK(A73)=TRUE,"",A73)</f>
        <v>NFS</v>
      </c>
      <c r="I28" s="54" t="str">
        <f t="shared" si="26"/>
        <v>Choose any NFS Elective</v>
      </c>
      <c r="J28" s="54" t="str">
        <f t="shared" si="26"/>
        <v xml:space="preserve">Anytime JR or Sr </v>
      </c>
      <c r="K28" s="55">
        <f t="shared" si="26"/>
        <v>3</v>
      </c>
      <c r="L28" s="55" t="str">
        <f t="shared" si="26"/>
        <v/>
      </c>
      <c r="M28" s="55" t="str">
        <f t="shared" si="26"/>
        <v/>
      </c>
      <c r="N28" s="6"/>
      <c r="O28" s="7"/>
      <c r="S28" s="10"/>
      <c r="T28" s="10"/>
      <c r="U28" s="9"/>
    </row>
    <row r="29" spans="1:21" s="8" customFormat="1" ht="18" customHeight="1" x14ac:dyDescent="0.2">
      <c r="A29" s="40" t="s">
        <v>37</v>
      </c>
      <c r="B29" s="39"/>
      <c r="C29" s="51"/>
      <c r="D29" s="46"/>
      <c r="E29" s="46"/>
      <c r="F29" s="47"/>
      <c r="G29" s="47"/>
      <c r="H29" s="179" t="str">
        <f t="shared" ref="H29:M30" si="27">IF(ISBLANK(H65)=TRUE,"",H65)</f>
        <v xml:space="preserve">PHYS 101-101L OR </v>
      </c>
      <c r="I29" s="180" t="str">
        <f t="shared" si="27"/>
        <v>Survey of Physics and Lab</v>
      </c>
      <c r="J29" s="180" t="str">
        <f t="shared" si="27"/>
        <v/>
      </c>
      <c r="K29" s="181">
        <f t="shared" si="27"/>
        <v>4</v>
      </c>
      <c r="L29" s="181" t="str">
        <f t="shared" si="27"/>
        <v/>
      </c>
      <c r="M29" s="181" t="str">
        <f t="shared" si="27"/>
        <v/>
      </c>
      <c r="N29" s="6"/>
      <c r="O29" s="7"/>
    </row>
    <row r="30" spans="1:21" s="8" customFormat="1" ht="21" customHeight="1" x14ac:dyDescent="0.2">
      <c r="A30" s="39" t="s">
        <v>5</v>
      </c>
      <c r="B30" s="39" t="s">
        <v>12</v>
      </c>
      <c r="C30" s="200"/>
      <c r="D30" s="67">
        <f>D31</f>
        <v>2</v>
      </c>
      <c r="E30" s="68"/>
      <c r="F30" s="69"/>
      <c r="G30" s="47"/>
      <c r="H30" s="177" t="str">
        <f t="shared" si="27"/>
        <v>PHYS 111-111L OR PHYS 211-211L</v>
      </c>
      <c r="I30" s="177" t="str">
        <f t="shared" si="27"/>
        <v>Introduction to Physics I and Lab OR University Physics I and Lab</v>
      </c>
      <c r="J30" s="178" t="str">
        <f t="shared" si="27"/>
        <v/>
      </c>
      <c r="K30" s="178" t="str">
        <f t="shared" si="27"/>
        <v/>
      </c>
      <c r="L30" s="178" t="str">
        <f t="shared" si="27"/>
        <v/>
      </c>
      <c r="M30" s="178" t="str">
        <f t="shared" si="27"/>
        <v/>
      </c>
      <c r="N30" s="6"/>
      <c r="O30" s="7"/>
    </row>
    <row r="31" spans="1:21" s="8" customFormat="1" ht="15.75" customHeight="1" x14ac:dyDescent="0.2">
      <c r="A31" s="140" t="str">
        <f>IF(ISBLANK(A47)=TRUE,"",A47)</f>
        <v>DS 109</v>
      </c>
      <c r="B31" s="140" t="str">
        <f t="shared" ref="B31:F31" si="28">IF(ISBLANK(B47)=TRUE,"",B47)</f>
        <v>First Year Seminar (IGR 1)</v>
      </c>
      <c r="C31" s="140" t="str">
        <f t="shared" si="28"/>
        <v>fall only</v>
      </c>
      <c r="D31" s="143">
        <f t="shared" si="28"/>
        <v>2</v>
      </c>
      <c r="E31" s="143" t="str">
        <f t="shared" si="28"/>
        <v/>
      </c>
      <c r="F31" s="143" t="str">
        <f t="shared" si="28"/>
        <v/>
      </c>
      <c r="G31" s="47"/>
      <c r="H31" s="72" t="s">
        <v>41</v>
      </c>
      <c r="I31" s="72"/>
      <c r="J31" s="176" t="s">
        <v>222</v>
      </c>
      <c r="K31" s="73" t="s">
        <v>109</v>
      </c>
      <c r="L31" s="74"/>
      <c r="M31" s="75"/>
      <c r="N31" s="6"/>
      <c r="O31" s="7"/>
    </row>
    <row r="32" spans="1:21" s="8" customFormat="1" ht="21" customHeight="1" x14ac:dyDescent="0.2">
      <c r="A32" s="70"/>
      <c r="B32" s="70"/>
      <c r="C32" s="71"/>
      <c r="D32" s="69"/>
      <c r="E32" s="69"/>
      <c r="F32" s="69"/>
      <c r="G32" s="47"/>
      <c r="H32" s="62" t="str">
        <f t="shared" ref="H32:M32" si="29">IF(ISBLANK(A57)=TRUE,"",A57)</f>
        <v>ELECTIVE</v>
      </c>
      <c r="I32" s="62" t="str">
        <f t="shared" si="29"/>
        <v>General elective</v>
      </c>
      <c r="J32" s="62" t="str">
        <f t="shared" si="29"/>
        <v>fall or spring</v>
      </c>
      <c r="K32" s="63">
        <f t="shared" si="29"/>
        <v>3</v>
      </c>
      <c r="L32" s="63" t="str">
        <f t="shared" si="29"/>
        <v/>
      </c>
      <c r="M32" s="63" t="str">
        <f t="shared" si="29"/>
        <v/>
      </c>
      <c r="N32" s="6"/>
      <c r="O32" s="7"/>
    </row>
    <row r="33" spans="1:15" s="8" customFormat="1" ht="17.25" customHeight="1" x14ac:dyDescent="0.2">
      <c r="A33" s="147" t="s">
        <v>6</v>
      </c>
      <c r="B33" s="146" t="s">
        <v>215</v>
      </c>
      <c r="C33" s="76"/>
      <c r="D33" s="67">
        <f>D34</f>
        <v>3</v>
      </c>
      <c r="E33" s="68"/>
      <c r="F33" s="69"/>
      <c r="G33" s="47"/>
      <c r="H33" s="62" t="str">
        <f t="shared" ref="H33:M33" si="30">IF(ISBLANK(H59)=TRUE,"",H59)</f>
        <v>ELECTIVE</v>
      </c>
      <c r="I33" s="62" t="str">
        <f t="shared" si="30"/>
        <v>General elective</v>
      </c>
      <c r="J33" s="62" t="str">
        <f t="shared" si="30"/>
        <v>fall or spring</v>
      </c>
      <c r="K33" s="63">
        <f t="shared" si="30"/>
        <v>3</v>
      </c>
      <c r="L33" s="63" t="str">
        <f t="shared" si="30"/>
        <v/>
      </c>
      <c r="M33" s="63" t="str">
        <f t="shared" si="30"/>
        <v/>
      </c>
      <c r="N33" s="6"/>
      <c r="O33" s="7"/>
    </row>
    <row r="34" spans="1:15" s="8" customFormat="1" ht="15.75" customHeight="1" x14ac:dyDescent="0.2">
      <c r="A34" s="140" t="str">
        <f>IF(ISBLANK(A65)=TRUE,"",A65)</f>
        <v>IGR #2</v>
      </c>
      <c r="B34" s="140" t="str">
        <f t="shared" ref="B34:F34" si="31">IF(ISBLANK(B65)=TRUE,"",B65)</f>
        <v>IGR #2 Elective</v>
      </c>
      <c r="C34" s="140" t="str">
        <f t="shared" si="31"/>
        <v xml:space="preserve">as fits JR or Sr </v>
      </c>
      <c r="D34" s="143">
        <f t="shared" si="31"/>
        <v>3</v>
      </c>
      <c r="E34" s="143" t="str">
        <f t="shared" si="31"/>
        <v/>
      </c>
      <c r="F34" s="143" t="str">
        <f t="shared" si="31"/>
        <v/>
      </c>
      <c r="G34" s="47"/>
      <c r="H34" s="62" t="str">
        <f t="shared" ref="H34:M34" si="32">IF(ISBLANK(A74)=TRUE,"",A74)</f>
        <v>ELECTIVE</v>
      </c>
      <c r="I34" s="62" t="str">
        <f t="shared" si="32"/>
        <v>General elective</v>
      </c>
      <c r="J34" s="62" t="str">
        <f t="shared" si="32"/>
        <v xml:space="preserve">Anytime JR or Sr </v>
      </c>
      <c r="K34" s="63">
        <f t="shared" si="32"/>
        <v>3</v>
      </c>
      <c r="L34" s="63" t="str">
        <f t="shared" si="32"/>
        <v/>
      </c>
      <c r="M34" s="63" t="str">
        <f t="shared" si="32"/>
        <v/>
      </c>
      <c r="N34" s="6"/>
      <c r="O34" s="7"/>
    </row>
    <row r="35" spans="1:15" s="8" customFormat="1" ht="18" customHeight="1" x14ac:dyDescent="0.2">
      <c r="A35" s="152" t="s">
        <v>216</v>
      </c>
      <c r="B35" s="70"/>
      <c r="C35" s="71"/>
      <c r="D35" s="69"/>
      <c r="E35" s="69"/>
      <c r="F35" s="69"/>
      <c r="G35" s="47"/>
      <c r="H35" s="62" t="str">
        <f t="shared" ref="H35:M35" si="33">IF(ISBLANK(A66)=TRUE,"",A66)</f>
        <v>ELECTIVE</v>
      </c>
      <c r="I35" s="62" t="str">
        <f t="shared" si="33"/>
        <v>General Elective</v>
      </c>
      <c r="J35" s="62" t="str">
        <f t="shared" si="33"/>
        <v>Anytime Jr or Sr</v>
      </c>
      <c r="K35" s="63">
        <f t="shared" si="33"/>
        <v>3</v>
      </c>
      <c r="L35" s="63" t="str">
        <f t="shared" si="33"/>
        <v/>
      </c>
      <c r="M35" s="63" t="str">
        <f t="shared" si="33"/>
        <v/>
      </c>
      <c r="N35" s="6"/>
      <c r="O35" s="7"/>
    </row>
    <row r="36" spans="1:15" s="8" customFormat="1" ht="18" customHeight="1" x14ac:dyDescent="0.2">
      <c r="A36" s="40" t="s">
        <v>13</v>
      </c>
      <c r="B36" s="39"/>
      <c r="C36" s="76"/>
      <c r="D36" s="67"/>
      <c r="E36" s="68"/>
      <c r="F36" s="69"/>
      <c r="G36" s="47"/>
      <c r="H36" s="62" t="str">
        <f>IF(ISBLANK(H73)=TRUE,"",H73)</f>
        <v>ELECTIVE</v>
      </c>
      <c r="I36" s="62" t="str">
        <f>IF(ISBLANK(I73)=TRUE,"",I73)</f>
        <v>General Elective</v>
      </c>
      <c r="J36" s="62" t="str">
        <f>IF(ISBLANK(J73)=TRUE,"",J73)</f>
        <v>Anytime Jr or Sr</v>
      </c>
      <c r="K36" s="63" t="str">
        <f>IF(ISBLANK(K73)=TRUE,"",K73)</f>
        <v>3 or 4</v>
      </c>
      <c r="L36" s="63" t="str">
        <f>IF(ISBLANK(L74)=TRUE,"",L74)</f>
        <v/>
      </c>
      <c r="M36" s="63" t="str">
        <f>IF(ISBLANK(M74)=TRUE,"",M74)</f>
        <v/>
      </c>
      <c r="N36" s="6"/>
      <c r="O36" s="7"/>
    </row>
    <row r="37" spans="1:15" s="8" customFormat="1" ht="15.75" customHeight="1" x14ac:dyDescent="0.2">
      <c r="A37" s="138" t="str">
        <f>IF(ISBLANK(A59)=TRUE,"",A59)</f>
        <v>ECON 202</v>
      </c>
      <c r="B37" s="138" t="str">
        <f t="shared" ref="B37:C37" si="34">IF(ISBLANK(B59)=TRUE,"",B59)</f>
        <v>Principles of Macroeconomics (SGR 3)</v>
      </c>
      <c r="C37" s="138" t="str">
        <f t="shared" si="34"/>
        <v>also meets Globalization</v>
      </c>
      <c r="D37" s="139"/>
      <c r="E37" s="144" t="str">
        <f t="shared" ref="E37:F37" si="35">IF(ISBLANK(E59)=TRUE,"",E59)</f>
        <v/>
      </c>
      <c r="F37" s="144" t="str">
        <f t="shared" si="35"/>
        <v/>
      </c>
      <c r="G37" s="47"/>
      <c r="N37" s="6"/>
      <c r="O37" s="7"/>
    </row>
    <row r="38" spans="1:15" s="8" customFormat="1" ht="15" customHeight="1" x14ac:dyDescent="0.2">
      <c r="A38" s="70"/>
      <c r="B38" s="70"/>
      <c r="C38" s="71"/>
      <c r="D38" s="69"/>
      <c r="E38" s="69"/>
      <c r="F38" s="69"/>
      <c r="G38" s="47"/>
      <c r="H38" s="56"/>
      <c r="I38" s="56"/>
      <c r="J38" s="52"/>
      <c r="K38" s="47"/>
      <c r="L38" s="47"/>
      <c r="M38" s="47"/>
      <c r="N38" s="6"/>
      <c r="O38" s="7"/>
    </row>
    <row r="39" spans="1:15" s="8" customFormat="1" ht="15" customHeight="1" x14ac:dyDescent="0.2">
      <c r="A39" s="40" t="s">
        <v>14</v>
      </c>
      <c r="B39" s="39"/>
      <c r="C39" s="76"/>
      <c r="D39" s="67"/>
      <c r="E39" s="68"/>
      <c r="F39" s="69"/>
      <c r="G39" s="47"/>
      <c r="H39" s="56"/>
      <c r="I39" s="56"/>
      <c r="J39" s="52"/>
      <c r="K39" s="47"/>
      <c r="L39" s="47"/>
      <c r="M39" s="47"/>
      <c r="N39" s="6"/>
      <c r="O39" s="7"/>
    </row>
    <row r="40" spans="1:15" ht="18" customHeight="1" x14ac:dyDescent="0.2">
      <c r="A40" s="141" t="str">
        <f>IF(ISBLANK(A71)=TRUE,"",A71)</f>
        <v>DS 490</v>
      </c>
      <c r="B40" s="141" t="str">
        <f t="shared" ref="B40:F40" si="36">IF(ISBLANK(B71)=TRUE,"",B71)</f>
        <v>Dairy Seminar</v>
      </c>
      <c r="C40" s="141" t="str">
        <f t="shared" si="36"/>
        <v>Capstone and Advanced Writing, Fall only</v>
      </c>
      <c r="D40" s="145"/>
      <c r="E40" s="145" t="str">
        <f t="shared" si="36"/>
        <v/>
      </c>
      <c r="F40" s="145" t="str">
        <f t="shared" si="36"/>
        <v/>
      </c>
      <c r="G40" s="77"/>
      <c r="H40" s="78"/>
      <c r="I40" s="78"/>
      <c r="J40" s="77" t="s">
        <v>42</v>
      </c>
      <c r="K40" s="77">
        <v>120</v>
      </c>
      <c r="L40" s="77"/>
      <c r="M40" s="77"/>
    </row>
    <row r="41" spans="1:15" ht="18" customHeight="1" x14ac:dyDescent="0.25">
      <c r="A41" s="205" t="s">
        <v>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5" s="5" customFormat="1" ht="18" customHeight="1" x14ac:dyDescent="0.25">
      <c r="A42" s="204" t="str">
        <f>A1</f>
        <v>Bachelor of Science in Dairy Manufacturing (Fall 2014)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</row>
    <row r="43" spans="1:15" s="5" customFormat="1" ht="15" customHeight="1" x14ac:dyDescent="0.25">
      <c r="A43" s="156" t="s">
        <v>0</v>
      </c>
      <c r="B43" s="157"/>
      <c r="C43" s="204" t="s">
        <v>224</v>
      </c>
      <c r="D43" s="204"/>
      <c r="E43" s="204"/>
      <c r="F43" s="204"/>
      <c r="G43" s="204"/>
      <c r="H43" s="204"/>
      <c r="I43" s="204"/>
      <c r="J43" s="154"/>
      <c r="K43" s="154"/>
      <c r="L43" s="154"/>
      <c r="M43" s="154"/>
    </row>
    <row r="44" spans="1:15" s="5" customFormat="1" ht="15" customHeight="1" x14ac:dyDescent="0.25">
      <c r="A44" s="158" t="s">
        <v>44</v>
      </c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5" ht="7.5" customHeight="1" x14ac:dyDescent="0.2">
      <c r="B45" s="1"/>
      <c r="C45" s="1"/>
      <c r="I45" s="1"/>
      <c r="J45" s="1"/>
    </row>
    <row r="46" spans="1:15" ht="18" customHeight="1" x14ac:dyDescent="0.2">
      <c r="A46" s="80" t="s">
        <v>190</v>
      </c>
      <c r="B46" s="81"/>
      <c r="C46" s="82" t="s">
        <v>203</v>
      </c>
      <c r="D46" s="82" t="s">
        <v>16</v>
      </c>
      <c r="E46" s="82" t="s">
        <v>15</v>
      </c>
      <c r="F46" s="82" t="s">
        <v>48</v>
      </c>
      <c r="G46" s="83"/>
      <c r="H46" s="80" t="s">
        <v>194</v>
      </c>
      <c r="I46" s="80"/>
      <c r="J46" s="82" t="s">
        <v>203</v>
      </c>
      <c r="K46" s="82" t="s">
        <v>16</v>
      </c>
      <c r="L46" s="82" t="s">
        <v>15</v>
      </c>
      <c r="M46" s="82" t="s">
        <v>48</v>
      </c>
      <c r="N46" s="83"/>
    </row>
    <row r="47" spans="1:15" ht="23.25" customHeight="1" x14ac:dyDescent="0.2">
      <c r="A47" s="42" t="s">
        <v>51</v>
      </c>
      <c r="B47" s="42" t="s">
        <v>21</v>
      </c>
      <c r="C47" s="84" t="s">
        <v>111</v>
      </c>
      <c r="D47" s="85">
        <v>2</v>
      </c>
      <c r="E47" s="85"/>
      <c r="F47" s="85"/>
      <c r="G47" s="77"/>
      <c r="H47" s="162" t="s">
        <v>199</v>
      </c>
      <c r="I47" s="162" t="s">
        <v>200</v>
      </c>
      <c r="J47" s="84"/>
      <c r="K47" s="85">
        <v>3</v>
      </c>
      <c r="L47" s="85"/>
      <c r="M47" s="85"/>
      <c r="N47" s="86"/>
    </row>
    <row r="48" spans="1:15" ht="18" customHeight="1" x14ac:dyDescent="0.2">
      <c r="A48" s="87" t="s">
        <v>237</v>
      </c>
      <c r="B48" s="87" t="s">
        <v>238</v>
      </c>
      <c r="C48" s="88"/>
      <c r="D48" s="85">
        <v>3</v>
      </c>
      <c r="E48" s="85"/>
      <c r="F48" s="85"/>
      <c r="G48" s="77"/>
      <c r="H48" s="89" t="s">
        <v>54</v>
      </c>
      <c r="I48" s="89" t="s">
        <v>55</v>
      </c>
      <c r="J48" s="84" t="s">
        <v>226</v>
      </c>
      <c r="K48" s="85">
        <v>3</v>
      </c>
      <c r="L48" s="85"/>
      <c r="M48" s="85"/>
      <c r="N48" s="77"/>
    </row>
    <row r="49" spans="1:17" ht="25.5" customHeight="1" x14ac:dyDescent="0.2">
      <c r="A49" s="163" t="s">
        <v>201</v>
      </c>
      <c r="B49" s="164" t="s">
        <v>202</v>
      </c>
      <c r="C49" s="90"/>
      <c r="D49" s="85">
        <v>3</v>
      </c>
      <c r="E49" s="85"/>
      <c r="F49" s="85"/>
      <c r="G49" s="77"/>
      <c r="H49" s="43" t="s">
        <v>49</v>
      </c>
      <c r="I49" s="43" t="s">
        <v>50</v>
      </c>
      <c r="J49" s="84" t="s">
        <v>57</v>
      </c>
      <c r="K49" s="85">
        <v>3</v>
      </c>
      <c r="L49" s="85"/>
      <c r="M49" s="85"/>
      <c r="N49" s="77"/>
    </row>
    <row r="50" spans="1:17" ht="34.5" customHeight="1" x14ac:dyDescent="0.2">
      <c r="A50" s="91" t="s">
        <v>53</v>
      </c>
      <c r="B50" s="165" t="s">
        <v>217</v>
      </c>
      <c r="C50" s="92" t="s">
        <v>183</v>
      </c>
      <c r="D50" s="85">
        <v>4</v>
      </c>
      <c r="E50" s="85"/>
      <c r="F50" s="85"/>
      <c r="G50" s="77"/>
      <c r="H50" s="93" t="s">
        <v>22</v>
      </c>
      <c r="I50" s="93" t="s">
        <v>56</v>
      </c>
      <c r="J50" s="84"/>
      <c r="K50" s="85">
        <v>3</v>
      </c>
      <c r="L50" s="85"/>
      <c r="M50" s="85"/>
      <c r="N50" s="77"/>
    </row>
    <row r="51" spans="1:17" ht="18" customHeight="1" x14ac:dyDescent="0.2">
      <c r="A51" s="44" t="s">
        <v>25</v>
      </c>
      <c r="B51" s="44" t="s">
        <v>26</v>
      </c>
      <c r="C51" s="84" t="s">
        <v>184</v>
      </c>
      <c r="D51" s="85">
        <v>3</v>
      </c>
      <c r="E51" s="85"/>
      <c r="F51" s="85"/>
      <c r="G51" s="77"/>
      <c r="H51" s="84"/>
      <c r="I51" s="84"/>
      <c r="J51" s="84"/>
      <c r="K51" s="85"/>
      <c r="L51" s="85"/>
      <c r="M51" s="85"/>
      <c r="N51" s="77"/>
    </row>
    <row r="52" spans="1:17" ht="18" customHeight="1" x14ac:dyDescent="0.2">
      <c r="A52" s="81"/>
      <c r="B52" s="94"/>
      <c r="C52" s="84"/>
      <c r="D52" s="85"/>
      <c r="E52" s="85"/>
      <c r="F52" s="85"/>
      <c r="G52" s="77"/>
      <c r="H52" s="43" t="s">
        <v>22</v>
      </c>
      <c r="I52" s="43" t="s">
        <v>23</v>
      </c>
      <c r="J52" s="90"/>
      <c r="K52" s="85">
        <v>3</v>
      </c>
      <c r="L52" s="85"/>
      <c r="M52" s="85"/>
      <c r="N52" s="77"/>
    </row>
    <row r="53" spans="1:17" ht="18" customHeight="1" x14ac:dyDescent="0.2">
      <c r="A53" s="95"/>
      <c r="B53" s="95"/>
      <c r="C53" s="96"/>
      <c r="D53" s="97">
        <f>SUM(D47:D52)</f>
        <v>15</v>
      </c>
      <c r="E53" s="77"/>
      <c r="F53" s="77"/>
      <c r="G53" s="77"/>
      <c r="H53" s="78"/>
      <c r="I53" s="78"/>
      <c r="J53" s="79"/>
      <c r="K53" s="98">
        <f>SUM(K47:K52)</f>
        <v>15</v>
      </c>
      <c r="L53" s="77"/>
      <c r="M53" s="77"/>
      <c r="N53" s="77"/>
    </row>
    <row r="54" spans="1:17" ht="18" customHeight="1" x14ac:dyDescent="0.2">
      <c r="A54" s="80" t="s">
        <v>191</v>
      </c>
      <c r="B54" s="81"/>
      <c r="C54" s="99"/>
      <c r="D54" s="100"/>
      <c r="E54" s="100"/>
      <c r="F54" s="100"/>
      <c r="G54" s="101"/>
      <c r="H54" s="80" t="s">
        <v>195</v>
      </c>
      <c r="I54" s="81"/>
      <c r="J54" s="99"/>
      <c r="K54" s="100"/>
      <c r="L54" s="100"/>
      <c r="M54" s="100"/>
      <c r="N54" s="77"/>
    </row>
    <row r="55" spans="1:17" ht="18" customHeight="1" x14ac:dyDescent="0.2">
      <c r="A55" s="102" t="s">
        <v>58</v>
      </c>
      <c r="B55" s="65" t="s">
        <v>59</v>
      </c>
      <c r="C55" s="84"/>
      <c r="D55" s="85">
        <v>3</v>
      </c>
      <c r="E55" s="85"/>
      <c r="F55" s="85"/>
      <c r="G55" s="77"/>
      <c r="H55" s="102" t="s">
        <v>66</v>
      </c>
      <c r="I55" s="103" t="s">
        <v>67</v>
      </c>
      <c r="J55" s="92" t="s">
        <v>186</v>
      </c>
      <c r="K55" s="104">
        <v>3</v>
      </c>
      <c r="L55" s="85"/>
      <c r="M55" s="85"/>
      <c r="N55" s="78"/>
    </row>
    <row r="56" spans="1:17" ht="34.5" customHeight="1" x14ac:dyDescent="0.2">
      <c r="A56" s="91" t="s">
        <v>60</v>
      </c>
      <c r="B56" s="91" t="s">
        <v>204</v>
      </c>
      <c r="C56" s="92" t="s">
        <v>185</v>
      </c>
      <c r="D56" s="85" t="s">
        <v>61</v>
      </c>
      <c r="E56" s="85"/>
      <c r="F56" s="85"/>
      <c r="G56" s="77"/>
      <c r="H56" s="105" t="s">
        <v>68</v>
      </c>
      <c r="I56" s="106" t="s">
        <v>69</v>
      </c>
      <c r="J56" s="84" t="s">
        <v>70</v>
      </c>
      <c r="K56" s="104">
        <v>1</v>
      </c>
      <c r="L56" s="85"/>
      <c r="M56" s="85"/>
      <c r="N56" s="77"/>
    </row>
    <row r="57" spans="1:17" ht="18" customHeight="1" x14ac:dyDescent="0.2">
      <c r="A57" s="107" t="s">
        <v>234</v>
      </c>
      <c r="B57" s="107" t="s">
        <v>74</v>
      </c>
      <c r="C57" s="84" t="s">
        <v>65</v>
      </c>
      <c r="D57" s="85">
        <v>3</v>
      </c>
      <c r="E57" s="85"/>
      <c r="F57" s="85"/>
      <c r="G57" s="77"/>
      <c r="H57" s="105" t="s">
        <v>71</v>
      </c>
      <c r="I57" s="106" t="s">
        <v>72</v>
      </c>
      <c r="J57" s="84" t="s">
        <v>205</v>
      </c>
      <c r="K57" s="104">
        <v>4</v>
      </c>
      <c r="L57" s="85"/>
      <c r="M57" s="85"/>
      <c r="N57" s="77"/>
    </row>
    <row r="58" spans="1:17" ht="18" customHeight="1" x14ac:dyDescent="0.25">
      <c r="A58" s="43" t="s">
        <v>27</v>
      </c>
      <c r="B58" s="43" t="s">
        <v>28</v>
      </c>
      <c r="C58" s="92" t="s">
        <v>24</v>
      </c>
      <c r="D58" s="85">
        <v>3</v>
      </c>
      <c r="E58" s="85"/>
      <c r="F58" s="85"/>
      <c r="G58" s="77"/>
      <c r="H58" s="105" t="s">
        <v>239</v>
      </c>
      <c r="I58" s="106" t="s">
        <v>73</v>
      </c>
      <c r="J58" s="182" t="s">
        <v>230</v>
      </c>
      <c r="K58" s="85">
        <v>4</v>
      </c>
      <c r="L58" s="85"/>
      <c r="M58" s="85"/>
      <c r="N58" s="77"/>
    </row>
    <row r="59" spans="1:17" ht="18" customHeight="1" x14ac:dyDescent="0.2">
      <c r="A59" s="166" t="s">
        <v>62</v>
      </c>
      <c r="B59" s="43" t="s">
        <v>63</v>
      </c>
      <c r="C59" s="84" t="s">
        <v>64</v>
      </c>
      <c r="D59" s="85">
        <v>3</v>
      </c>
      <c r="E59" s="85"/>
      <c r="F59" s="85"/>
      <c r="G59" s="77"/>
      <c r="H59" s="105" t="s">
        <v>234</v>
      </c>
      <c r="I59" s="106" t="s">
        <v>74</v>
      </c>
      <c r="J59" s="84" t="s">
        <v>65</v>
      </c>
      <c r="K59" s="85">
        <v>3</v>
      </c>
      <c r="L59" s="85"/>
      <c r="M59" s="85"/>
      <c r="N59" s="77"/>
    </row>
    <row r="60" spans="1:17" ht="18" customHeight="1" x14ac:dyDescent="0.2">
      <c r="A60" s="78"/>
      <c r="B60" s="108"/>
      <c r="C60" s="109"/>
      <c r="D60" s="97" t="s">
        <v>75</v>
      </c>
      <c r="E60" s="77"/>
      <c r="F60" s="77"/>
      <c r="G60" s="110"/>
      <c r="H60" s="95"/>
      <c r="I60" s="95"/>
      <c r="J60" s="96"/>
      <c r="K60" s="97">
        <f>SUM(K55:K59)</f>
        <v>15</v>
      </c>
      <c r="L60" s="77"/>
      <c r="M60" s="111"/>
      <c r="N60" s="77"/>
    </row>
    <row r="61" spans="1:17" ht="18" customHeight="1" x14ac:dyDescent="0.2">
      <c r="A61" s="80" t="s">
        <v>192</v>
      </c>
      <c r="B61" s="81"/>
      <c r="C61" s="99"/>
      <c r="D61" s="100"/>
      <c r="E61" s="100"/>
      <c r="F61" s="100"/>
      <c r="G61" s="77"/>
      <c r="H61" s="80" t="s">
        <v>196</v>
      </c>
      <c r="I61" s="81"/>
      <c r="J61" s="99"/>
      <c r="K61" s="100"/>
      <c r="L61" s="100"/>
      <c r="M61" s="100"/>
      <c r="N61" s="77"/>
    </row>
    <row r="62" spans="1:17" ht="22.5" customHeight="1" x14ac:dyDescent="0.2">
      <c r="A62" s="112" t="s">
        <v>87</v>
      </c>
      <c r="B62" s="112" t="s">
        <v>88</v>
      </c>
      <c r="C62" s="122" t="s">
        <v>206</v>
      </c>
      <c r="D62" s="104">
        <v>3</v>
      </c>
      <c r="E62" s="85"/>
      <c r="F62" s="85"/>
      <c r="G62" s="77"/>
      <c r="H62" s="105" t="s">
        <v>94</v>
      </c>
      <c r="I62" s="105" t="s">
        <v>95</v>
      </c>
      <c r="J62" s="167" t="s">
        <v>207</v>
      </c>
      <c r="K62" s="85">
        <v>3</v>
      </c>
      <c r="L62" s="85"/>
      <c r="M62" s="85"/>
      <c r="N62" s="110"/>
    </row>
    <row r="63" spans="1:17" ht="24.75" customHeight="1" x14ac:dyDescent="0.2">
      <c r="A63" s="112" t="s">
        <v>78</v>
      </c>
      <c r="B63" s="113" t="s">
        <v>79</v>
      </c>
      <c r="C63" s="122" t="s">
        <v>208</v>
      </c>
      <c r="D63" s="85">
        <v>3</v>
      </c>
      <c r="E63" s="85"/>
      <c r="F63" s="85"/>
      <c r="G63" s="77"/>
      <c r="H63" s="105" t="s">
        <v>85</v>
      </c>
      <c r="I63" s="114" t="s">
        <v>86</v>
      </c>
      <c r="J63" s="168" t="s">
        <v>209</v>
      </c>
      <c r="K63" s="85">
        <v>4</v>
      </c>
      <c r="L63" s="85"/>
      <c r="M63" s="85"/>
      <c r="N63" s="77"/>
      <c r="Q63" s="2"/>
    </row>
    <row r="64" spans="1:17" ht="18" customHeight="1" x14ac:dyDescent="0.2">
      <c r="A64" s="116" t="s">
        <v>81</v>
      </c>
      <c r="B64" s="116" t="s">
        <v>82</v>
      </c>
      <c r="C64" s="115" t="s">
        <v>210</v>
      </c>
      <c r="D64" s="85">
        <v>4</v>
      </c>
      <c r="E64" s="85"/>
      <c r="F64" s="85"/>
      <c r="G64" s="77"/>
      <c r="H64" s="112" t="s">
        <v>98</v>
      </c>
      <c r="I64" s="112" t="s">
        <v>99</v>
      </c>
      <c r="J64" s="115" t="s">
        <v>100</v>
      </c>
      <c r="K64" s="85">
        <v>3</v>
      </c>
      <c r="L64" s="117"/>
      <c r="M64" s="85"/>
      <c r="N64" s="77"/>
    </row>
    <row r="65" spans="1:15" ht="21" customHeight="1" x14ac:dyDescent="0.2">
      <c r="A65" s="118" t="s">
        <v>110</v>
      </c>
      <c r="B65" s="118" t="s">
        <v>96</v>
      </c>
      <c r="C65" s="84" t="s">
        <v>97</v>
      </c>
      <c r="D65" s="85">
        <v>3</v>
      </c>
      <c r="E65" s="85"/>
      <c r="F65" s="85"/>
      <c r="G65" s="77"/>
      <c r="H65" s="173" t="s">
        <v>227</v>
      </c>
      <c r="I65" s="174" t="s">
        <v>102</v>
      </c>
      <c r="J65" s="175"/>
      <c r="K65" s="117">
        <v>4</v>
      </c>
      <c r="L65" s="117"/>
      <c r="M65" s="117"/>
      <c r="N65" s="77"/>
    </row>
    <row r="66" spans="1:15" ht="21.75" customHeight="1" x14ac:dyDescent="0.2">
      <c r="A66" s="112" t="s">
        <v>234</v>
      </c>
      <c r="B66" s="112" t="s">
        <v>107</v>
      </c>
      <c r="C66" s="84" t="s">
        <v>106</v>
      </c>
      <c r="D66" s="85">
        <v>3</v>
      </c>
      <c r="E66" s="85"/>
      <c r="F66" s="85"/>
      <c r="G66" s="119"/>
      <c r="H66" s="169" t="s">
        <v>228</v>
      </c>
      <c r="I66" s="169" t="s">
        <v>229</v>
      </c>
      <c r="J66" s="170"/>
      <c r="K66" s="119"/>
      <c r="L66" s="172"/>
      <c r="M66" s="171"/>
      <c r="N66" s="77"/>
    </row>
    <row r="67" spans="1:15" ht="18" customHeight="1" x14ac:dyDescent="0.2">
      <c r="A67" s="78"/>
      <c r="B67" s="121"/>
      <c r="C67" s="96"/>
      <c r="D67" s="97">
        <f>SUM(D62:D66)</f>
        <v>16</v>
      </c>
      <c r="E67" s="77"/>
      <c r="F67" s="111"/>
      <c r="G67" s="77"/>
      <c r="H67" s="78"/>
      <c r="I67" s="78"/>
      <c r="J67" s="79"/>
      <c r="K67" s="97">
        <f>SUM(K62:K65)</f>
        <v>14</v>
      </c>
      <c r="L67" s="77"/>
      <c r="M67" s="77"/>
      <c r="N67" s="77"/>
    </row>
    <row r="68" spans="1:15" ht="18" customHeight="1" x14ac:dyDescent="0.2">
      <c r="A68" s="78"/>
      <c r="B68" s="121"/>
      <c r="C68" s="79"/>
      <c r="D68" s="77"/>
      <c r="E68" s="77"/>
      <c r="F68" s="77"/>
      <c r="G68" s="77"/>
      <c r="H68" s="78"/>
      <c r="I68" s="78"/>
      <c r="J68" s="79"/>
      <c r="K68" s="77"/>
      <c r="L68" s="77"/>
      <c r="M68" s="77"/>
      <c r="N68" s="77"/>
    </row>
    <row r="69" spans="1:15" ht="18" customHeight="1" x14ac:dyDescent="0.2">
      <c r="A69" s="80" t="s">
        <v>193</v>
      </c>
      <c r="B69" s="81"/>
      <c r="C69" s="99"/>
      <c r="D69" s="100"/>
      <c r="E69" s="100"/>
      <c r="F69" s="100"/>
      <c r="G69" s="77"/>
      <c r="H69" s="80" t="s">
        <v>197</v>
      </c>
      <c r="I69" s="81"/>
      <c r="J69" s="99"/>
      <c r="K69" s="100"/>
      <c r="L69" s="100"/>
      <c r="M69" s="100"/>
      <c r="N69" s="77"/>
    </row>
    <row r="70" spans="1:15" ht="21.75" customHeight="1" x14ac:dyDescent="0.2">
      <c r="A70" s="105" t="s">
        <v>76</v>
      </c>
      <c r="B70" s="106" t="s">
        <v>77</v>
      </c>
      <c r="C70" s="122" t="s">
        <v>211</v>
      </c>
      <c r="D70" s="85">
        <v>5</v>
      </c>
      <c r="E70" s="85"/>
      <c r="F70" s="85"/>
      <c r="G70" s="77"/>
      <c r="H70" s="112" t="s">
        <v>83</v>
      </c>
      <c r="I70" s="112" t="s">
        <v>84</v>
      </c>
      <c r="J70" s="122" t="s">
        <v>212</v>
      </c>
      <c r="K70" s="85">
        <v>5</v>
      </c>
      <c r="L70" s="85"/>
      <c r="M70" s="85"/>
      <c r="N70" s="110"/>
    </row>
    <row r="71" spans="1:15" ht="24" customHeight="1" x14ac:dyDescent="0.2">
      <c r="A71" s="105" t="s">
        <v>89</v>
      </c>
      <c r="B71" s="106" t="s">
        <v>90</v>
      </c>
      <c r="C71" s="122" t="s">
        <v>91</v>
      </c>
      <c r="D71" s="123">
        <v>1</v>
      </c>
      <c r="E71" s="117"/>
      <c r="F71" s="117"/>
      <c r="G71" s="77"/>
      <c r="H71" s="112" t="s">
        <v>231</v>
      </c>
      <c r="I71" s="214" t="s">
        <v>236</v>
      </c>
      <c r="J71" s="215"/>
      <c r="K71" s="85">
        <v>3</v>
      </c>
      <c r="L71" s="85"/>
      <c r="M71" s="85"/>
      <c r="N71" s="77"/>
    </row>
    <row r="72" spans="1:15" ht="21.75" customHeight="1" x14ac:dyDescent="0.25">
      <c r="A72" s="105" t="s">
        <v>92</v>
      </c>
      <c r="B72" s="114" t="s">
        <v>93</v>
      </c>
      <c r="C72" s="84" t="s">
        <v>80</v>
      </c>
      <c r="D72" s="104">
        <v>3</v>
      </c>
      <c r="E72" s="85"/>
      <c r="F72" s="85"/>
      <c r="G72" s="77"/>
      <c r="H72" s="112" t="s">
        <v>233</v>
      </c>
      <c r="I72" s="112" t="s">
        <v>73</v>
      </c>
      <c r="J72" s="182" t="s">
        <v>230</v>
      </c>
      <c r="K72" s="85">
        <v>3</v>
      </c>
      <c r="L72" s="85"/>
      <c r="M72" s="85"/>
      <c r="N72" s="77"/>
    </row>
    <row r="73" spans="1:15" ht="18" customHeight="1" x14ac:dyDescent="0.2">
      <c r="A73" s="112" t="s">
        <v>232</v>
      </c>
      <c r="B73" s="112" t="s">
        <v>235</v>
      </c>
      <c r="C73" s="84" t="s">
        <v>105</v>
      </c>
      <c r="D73" s="85">
        <v>3</v>
      </c>
      <c r="E73" s="85"/>
      <c r="F73" s="85"/>
      <c r="G73" s="77"/>
      <c r="H73" s="112" t="s">
        <v>234</v>
      </c>
      <c r="I73" s="112" t="s">
        <v>107</v>
      </c>
      <c r="J73" s="84" t="s">
        <v>106</v>
      </c>
      <c r="K73" s="85" t="s">
        <v>108</v>
      </c>
      <c r="L73" s="85"/>
      <c r="M73" s="85"/>
      <c r="N73" s="77"/>
    </row>
    <row r="74" spans="1:15" ht="18" customHeight="1" x14ac:dyDescent="0.2">
      <c r="A74" s="112" t="s">
        <v>234</v>
      </c>
      <c r="B74" s="112" t="s">
        <v>74</v>
      </c>
      <c r="C74" s="115" t="s">
        <v>105</v>
      </c>
      <c r="D74" s="85">
        <v>3</v>
      </c>
      <c r="E74" s="85"/>
      <c r="F74" s="85"/>
      <c r="G74" s="77"/>
      <c r="H74" s="112"/>
      <c r="I74" s="112"/>
      <c r="J74" s="84"/>
      <c r="K74" s="85"/>
      <c r="L74" s="85"/>
      <c r="M74" s="117"/>
      <c r="N74" s="78"/>
    </row>
    <row r="75" spans="1:15" ht="18" customHeight="1" x14ac:dyDescent="0.2">
      <c r="A75" s="125" t="s">
        <v>17</v>
      </c>
      <c r="B75" s="126"/>
      <c r="C75" s="77"/>
      <c r="D75" s="97">
        <f>SUM(D70:D74)</f>
        <v>15</v>
      </c>
      <c r="E75" s="77"/>
      <c r="F75" s="111"/>
      <c r="G75" s="110"/>
      <c r="H75" s="127"/>
      <c r="I75" s="78"/>
      <c r="J75" s="78"/>
      <c r="K75" s="97" t="s">
        <v>188</v>
      </c>
      <c r="L75" s="77"/>
      <c r="M75" s="111"/>
      <c r="N75" s="77"/>
    </row>
    <row r="76" spans="1:15" ht="18" customHeight="1" x14ac:dyDescent="0.2">
      <c r="A76" s="128" t="s">
        <v>18</v>
      </c>
      <c r="B76" s="128"/>
      <c r="C76" s="129"/>
      <c r="D76" s="130"/>
      <c r="E76" s="130"/>
      <c r="F76" s="130"/>
      <c r="G76" s="77"/>
      <c r="H76" s="131" t="s">
        <v>19</v>
      </c>
      <c r="I76" s="132"/>
      <c r="J76" s="133" t="s">
        <v>3</v>
      </c>
      <c r="K76" s="97">
        <v>120</v>
      </c>
      <c r="L76" s="77"/>
      <c r="M76" s="77"/>
      <c r="N76" s="77"/>
    </row>
    <row r="77" spans="1:15" ht="18" customHeight="1" x14ac:dyDescent="0.2">
      <c r="A77" s="134" t="s">
        <v>20</v>
      </c>
      <c r="B77" s="135"/>
      <c r="C77" s="129"/>
      <c r="D77" s="77"/>
      <c r="E77" s="77"/>
      <c r="F77" s="77"/>
      <c r="G77" s="77"/>
      <c r="H77" s="136" t="s">
        <v>43</v>
      </c>
      <c r="I77" s="137"/>
      <c r="J77" s="77"/>
      <c r="K77" s="77"/>
      <c r="L77" s="77"/>
      <c r="M77" s="77"/>
      <c r="N77" s="78"/>
      <c r="O77" s="3"/>
    </row>
    <row r="78" spans="1:15" ht="18" customHeight="1" x14ac:dyDescent="0.25">
      <c r="A78" s="205" t="s">
        <v>2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</row>
  </sheetData>
  <mergeCells count="10">
    <mergeCell ref="A42:M42"/>
    <mergeCell ref="A78:M78"/>
    <mergeCell ref="A1:M1"/>
    <mergeCell ref="D2:G2"/>
    <mergeCell ref="K2:M2"/>
    <mergeCell ref="D3:G3"/>
    <mergeCell ref="K3:M3"/>
    <mergeCell ref="A41:M41"/>
    <mergeCell ref="C43:I43"/>
    <mergeCell ref="I71:J71"/>
  </mergeCells>
  <conditionalFormatting sqref="F64:F65 M50:M51 F57 M58:M59 F49 M63:M65 F71:F74 M71:M74">
    <cfRule type="cellIs" dxfId="13" priority="7" operator="between">
      <formula>"F"</formula>
      <formula>"F"</formula>
    </cfRule>
  </conditionalFormatting>
  <conditionalFormatting sqref="F58 F63 F48 M61 M47:M48 F50:F52 M56:M57">
    <cfRule type="cellIs" dxfId="12" priority="6" operator="between">
      <formula>"D"</formula>
      <formula>"F"</formula>
    </cfRule>
  </conditionalFormatting>
  <conditionalFormatting sqref="M66">
    <cfRule type="cellIs" dxfId="11" priority="5" operator="between">
      <formula>"F"</formula>
      <formula>"F"</formula>
    </cfRule>
  </conditionalFormatting>
  <conditionalFormatting sqref="M70">
    <cfRule type="cellIs" dxfId="10" priority="4" operator="between">
      <formula>"D"</formula>
      <formula>"F"</formula>
    </cfRule>
  </conditionalFormatting>
  <conditionalFormatting sqref="M62">
    <cfRule type="cellIs" dxfId="9" priority="3" operator="between">
      <formula>"F"</formula>
      <formula>"F"</formula>
    </cfRule>
  </conditionalFormatting>
  <conditionalFormatting sqref="F62">
    <cfRule type="cellIs" dxfId="8" priority="2" operator="between">
      <formula>"F"</formula>
      <formula>"F"</formula>
    </cfRule>
  </conditionalFormatting>
  <conditionalFormatting sqref="F66">
    <cfRule type="cellIs" dxfId="7" priority="1" operator="between">
      <formula>"F"</formula>
      <formula>"F"</formula>
    </cfRule>
  </conditionalFormatting>
  <hyperlinks>
    <hyperlink ref="A4" r:id="rId1"/>
    <hyperlink ref="J19" r:id="rId2" display="http://catalog.sdstate.edu/preview_program.php?catoid=24&amp;poid=4996"/>
    <hyperlink ref="J58" r:id="rId3"/>
    <hyperlink ref="J72" r:id="rId4"/>
  </hyperlinks>
  <printOptions horizontalCentered="1" verticalCentered="1"/>
  <pageMargins left="0.25" right="0.25" top="0.25" bottom="0.25" header="0.25" footer="0.25"/>
  <pageSetup scale="69" fitToHeight="0" orientation="landscape" r:id="rId5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4"/>
  <sheetViews>
    <sheetView topLeftCell="B16" zoomScale="96" zoomScaleNormal="96" workbookViewId="0">
      <selection activeCell="J19" sqref="J19"/>
    </sheetView>
  </sheetViews>
  <sheetFormatPr defaultColWidth="9.140625" defaultRowHeight="18" customHeight="1" x14ac:dyDescent="0.2"/>
  <cols>
    <col min="1" max="1" width="12" style="3" customWidth="1"/>
    <col min="2" max="2" width="30.5703125" style="3" customWidth="1"/>
    <col min="3" max="3" width="29.28515625" style="3" customWidth="1"/>
    <col min="4" max="4" width="5.5703125" style="1" customWidth="1"/>
    <col min="5" max="6" width="4.7109375" style="1" customWidth="1"/>
    <col min="7" max="7" width="2.140625" style="1" customWidth="1"/>
    <col min="8" max="8" width="14.85546875" style="3" customWidth="1"/>
    <col min="9" max="9" width="30.5703125" style="3" customWidth="1"/>
    <col min="10" max="10" width="35.85546875" style="3" customWidth="1"/>
    <col min="11" max="11" width="5.28515625" style="1" customWidth="1"/>
    <col min="12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204" t="s">
        <v>241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5" s="23" customFormat="1" ht="18" customHeight="1" thickBot="1" x14ac:dyDescent="0.3">
      <c r="A2" s="17" t="s">
        <v>0</v>
      </c>
      <c r="B2" s="18"/>
      <c r="C2" s="18"/>
      <c r="D2" s="207" t="s">
        <v>44</v>
      </c>
      <c r="E2" s="208"/>
      <c r="F2" s="208"/>
      <c r="G2" s="208"/>
      <c r="H2" s="19"/>
      <c r="I2" s="20"/>
      <c r="J2" s="21" t="s">
        <v>45</v>
      </c>
      <c r="K2" s="209"/>
      <c r="L2" s="210"/>
      <c r="M2" s="210"/>
      <c r="N2" s="22"/>
    </row>
    <row r="3" spans="1:15" s="23" customFormat="1" ht="18" customHeight="1" thickBot="1" x14ac:dyDescent="0.3">
      <c r="A3" s="17" t="s">
        <v>1</v>
      </c>
      <c r="B3" s="18"/>
      <c r="C3" s="18"/>
      <c r="D3" s="211" t="s">
        <v>46</v>
      </c>
      <c r="E3" s="212"/>
      <c r="F3" s="212"/>
      <c r="G3" s="212"/>
      <c r="H3" s="24"/>
      <c r="I3" s="25"/>
      <c r="J3" s="21" t="s">
        <v>47</v>
      </c>
      <c r="K3" s="213">
        <f ca="1">NOW()</f>
        <v>41806.703673842596</v>
      </c>
      <c r="L3" s="213"/>
      <c r="M3" s="213"/>
      <c r="N3" s="22"/>
    </row>
    <row r="4" spans="1:15" ht="12" x14ac:dyDescent="0.2">
      <c r="A4" s="160" t="s">
        <v>225</v>
      </c>
      <c r="E4" s="4"/>
      <c r="G4" s="3"/>
    </row>
    <row r="5" spans="1:15" s="8" customFormat="1" ht="18" customHeight="1" x14ac:dyDescent="0.2">
      <c r="A5" s="40" t="s">
        <v>29</v>
      </c>
      <c r="B5" s="39"/>
      <c r="C5" s="41"/>
      <c r="D5" s="46"/>
      <c r="E5" s="46"/>
      <c r="F5" s="47"/>
      <c r="G5" s="47"/>
      <c r="H5" s="48" t="s">
        <v>112</v>
      </c>
      <c r="I5" s="48"/>
      <c r="J5" s="48"/>
      <c r="K5" s="46"/>
      <c r="L5" s="46"/>
      <c r="M5" s="47"/>
      <c r="N5" s="6"/>
      <c r="O5" s="7"/>
    </row>
    <row r="6" spans="1:15" s="8" customFormat="1" ht="18" customHeight="1" x14ac:dyDescent="0.2">
      <c r="A6" s="39" t="s">
        <v>4</v>
      </c>
      <c r="B6" s="39" t="s">
        <v>30</v>
      </c>
      <c r="C6" s="48"/>
      <c r="D6" s="58">
        <f>SUM(D7:D8)</f>
        <v>6</v>
      </c>
      <c r="E6" s="49" t="s">
        <v>15</v>
      </c>
      <c r="F6" s="50" t="s">
        <v>48</v>
      </c>
      <c r="G6" s="47"/>
      <c r="H6" s="51" t="s">
        <v>35</v>
      </c>
      <c r="I6" s="51"/>
      <c r="J6" s="52"/>
      <c r="K6" s="50">
        <f>SUM(K7:K16)</f>
        <v>31</v>
      </c>
      <c r="L6" s="50" t="s">
        <v>15</v>
      </c>
      <c r="M6" s="50" t="s">
        <v>48</v>
      </c>
      <c r="N6" s="6"/>
      <c r="O6" s="7"/>
    </row>
    <row r="7" spans="1:15" s="8" customFormat="1" ht="18" customHeight="1" x14ac:dyDescent="0.2">
      <c r="A7" s="53" t="s">
        <v>24</v>
      </c>
      <c r="B7" s="53" t="s">
        <v>198</v>
      </c>
      <c r="C7" s="150"/>
      <c r="D7" s="151">
        <v>3</v>
      </c>
      <c r="E7" s="151"/>
      <c r="F7" s="151"/>
      <c r="G7" s="47"/>
      <c r="H7" s="148" t="str">
        <f>IF(ISBLANK(A45)=TRUE,"",A45)</f>
        <v>DS 130-130L</v>
      </c>
      <c r="I7" s="148" t="str">
        <f t="shared" ref="I7:M7" si="0">IF(ISBLANK(B45)=TRUE,"",B45)</f>
        <v>Introduction to Dairy Science</v>
      </c>
      <c r="J7" s="148" t="str">
        <f t="shared" si="0"/>
        <v/>
      </c>
      <c r="K7" s="183">
        <f t="shared" si="0"/>
        <v>3</v>
      </c>
      <c r="L7" s="148" t="str">
        <f t="shared" si="0"/>
        <v/>
      </c>
      <c r="M7" s="148" t="str">
        <f t="shared" si="0"/>
        <v/>
      </c>
      <c r="N7" s="6"/>
      <c r="O7" s="7"/>
    </row>
    <row r="8" spans="1:15" s="8" customFormat="1" ht="18" customHeight="1" x14ac:dyDescent="0.2">
      <c r="A8" s="149" t="str">
        <f>IF(ISBLANK(A55)=TRUE,"",A55)</f>
        <v>ENGL 201</v>
      </c>
      <c r="B8" s="149" t="str">
        <f t="shared" ref="B8:F8" si="1">IF(ISBLANK(B55)=TRUE,"",B55)</f>
        <v>Composition II (SGR 1)</v>
      </c>
      <c r="C8" s="149" t="str">
        <f t="shared" si="1"/>
        <v>ENGL 101</v>
      </c>
      <c r="D8" s="151">
        <f t="shared" si="1"/>
        <v>3</v>
      </c>
      <c r="E8" s="151" t="str">
        <f t="shared" si="1"/>
        <v/>
      </c>
      <c r="F8" s="151" t="str">
        <f t="shared" si="1"/>
        <v/>
      </c>
      <c r="G8" s="47"/>
      <c r="H8" s="148" t="str">
        <f>IF(ISBLANK(H53)=TRUE,"",H53)</f>
        <v>DS 202</v>
      </c>
      <c r="I8" s="148" t="str">
        <f t="shared" ref="I8:M8" si="2">IF(ISBLANK(I53)=TRUE,"",I53)</f>
        <v>Dairy Products Judging</v>
      </c>
      <c r="J8" s="148" t="str">
        <f t="shared" si="2"/>
        <v>Spring only</v>
      </c>
      <c r="K8" s="183">
        <f t="shared" si="2"/>
        <v>1</v>
      </c>
      <c r="L8" s="148" t="str">
        <f t="shared" si="2"/>
        <v/>
      </c>
      <c r="M8" s="148" t="str">
        <f t="shared" si="2"/>
        <v/>
      </c>
      <c r="N8" s="6"/>
      <c r="O8" s="7"/>
    </row>
    <row r="9" spans="1:15" s="8" customFormat="1" ht="18" customHeight="1" x14ac:dyDescent="0.2">
      <c r="A9" s="56"/>
      <c r="B9" s="56"/>
      <c r="C9" s="52"/>
      <c r="D9" s="47"/>
      <c r="E9" s="47"/>
      <c r="F9" s="47"/>
      <c r="G9" s="47"/>
      <c r="H9" s="148" t="str">
        <f>IF(ISBLANK(H59)=TRUE,"",H59)</f>
        <v>DS 301-301L</v>
      </c>
      <c r="I9" s="148" t="str">
        <f t="shared" ref="I9:M9" si="3">IF(ISBLANK(I59)=TRUE,"",I59)</f>
        <v>Dairy Microbiology and Lab</v>
      </c>
      <c r="J9" s="148" t="str">
        <f t="shared" si="3"/>
        <v>MICR 231 or 233/Spring of Odd Years only</v>
      </c>
      <c r="K9" s="183">
        <f t="shared" si="3"/>
        <v>3</v>
      </c>
      <c r="L9" s="148" t="str">
        <f t="shared" si="3"/>
        <v/>
      </c>
      <c r="M9" s="148" t="str">
        <f t="shared" si="3"/>
        <v/>
      </c>
      <c r="N9" s="6"/>
      <c r="O9" s="7"/>
    </row>
    <row r="10" spans="1:15" s="8" customFormat="1" ht="22.5" customHeight="1" x14ac:dyDescent="0.2">
      <c r="A10" s="39" t="s">
        <v>7</v>
      </c>
      <c r="B10" s="39" t="s">
        <v>31</v>
      </c>
      <c r="C10" s="57"/>
      <c r="D10" s="58">
        <f>D11</f>
        <v>3</v>
      </c>
      <c r="E10" s="59"/>
      <c r="F10" s="47"/>
      <c r="G10" s="47"/>
      <c r="H10" s="148" t="str">
        <f>IF(ISBLANK(A60)=TRUE,"",A60)</f>
        <v>DS 313-313L</v>
      </c>
      <c r="I10" s="186" t="str">
        <f t="shared" ref="I10:M10" si="4">IF(ISBLANK(B60)=TRUE,"",B60)</f>
        <v>Technical Control of Dairy Products I and Lab</v>
      </c>
      <c r="J10" s="148" t="str">
        <f t="shared" si="4"/>
        <v>DS 130, CHEM 106 or CHEM 112/Fall only</v>
      </c>
      <c r="K10" s="183">
        <f t="shared" si="4"/>
        <v>3</v>
      </c>
      <c r="L10" s="148" t="str">
        <f t="shared" si="4"/>
        <v/>
      </c>
      <c r="M10" s="148" t="str">
        <f t="shared" si="4"/>
        <v/>
      </c>
      <c r="N10" s="6"/>
      <c r="O10" s="7"/>
    </row>
    <row r="11" spans="1:15" s="8" customFormat="1" ht="23.25" customHeight="1" x14ac:dyDescent="0.2">
      <c r="A11" s="53" t="s">
        <v>213</v>
      </c>
      <c r="B11" s="53" t="s">
        <v>214</v>
      </c>
      <c r="C11" s="150"/>
      <c r="D11" s="151">
        <v>3</v>
      </c>
      <c r="E11" s="151"/>
      <c r="F11" s="151"/>
      <c r="G11" s="61"/>
      <c r="H11" s="148" t="str">
        <f>IF(ISBLANK(A66)=TRUE,"",A66)</f>
        <v>DS 321-321L</v>
      </c>
      <c r="I11" s="148" t="str">
        <f t="shared" ref="I11:M11" si="5">IF(ISBLANK(B66)=TRUE,"",B66)</f>
        <v>Dairy Products Processing I and Lab</v>
      </c>
      <c r="J11" s="186" t="str">
        <f t="shared" si="5"/>
        <v>DS 130; DS 313 (pre-req or concurrnet); and MICR 231 or 233/Fall of odd years only</v>
      </c>
      <c r="K11" s="183">
        <f t="shared" si="5"/>
        <v>5</v>
      </c>
      <c r="L11" s="148" t="str">
        <f t="shared" si="5"/>
        <v/>
      </c>
      <c r="M11" s="148" t="str">
        <f t="shared" si="5"/>
        <v/>
      </c>
      <c r="N11" s="6"/>
      <c r="O11" s="7"/>
    </row>
    <row r="12" spans="1:15" s="8" customFormat="1" ht="24" customHeight="1" x14ac:dyDescent="0.2">
      <c r="A12" s="56"/>
      <c r="B12" s="56"/>
      <c r="C12" s="52"/>
      <c r="D12" s="47"/>
      <c r="E12" s="47"/>
      <c r="F12" s="47"/>
      <c r="G12" s="47"/>
      <c r="H12" s="148" t="str">
        <f>IF(ISBLANK(H66)=TRUE,"",H66)</f>
        <v>DS 322-322L</v>
      </c>
      <c r="I12" s="148" t="str">
        <f t="shared" ref="I12:M12" si="6">IF(ISBLANK(I66)=TRUE,"",I66)</f>
        <v>Dairy Products Processing II and Lab</v>
      </c>
      <c r="J12" s="186" t="str">
        <f t="shared" si="6"/>
        <v>DS 130, 313, and MICR 231-231L or MICR 233-233L/Spring of even years only</v>
      </c>
      <c r="K12" s="183">
        <f t="shared" si="6"/>
        <v>5</v>
      </c>
      <c r="L12" s="148" t="str">
        <f t="shared" si="6"/>
        <v/>
      </c>
      <c r="M12" s="148" t="str">
        <f t="shared" si="6"/>
        <v/>
      </c>
      <c r="N12" s="6"/>
      <c r="O12" s="7"/>
    </row>
    <row r="13" spans="1:15" s="8" customFormat="1" ht="18" customHeight="1" x14ac:dyDescent="0.2">
      <c r="A13" s="39" t="s">
        <v>8</v>
      </c>
      <c r="B13" s="39" t="s">
        <v>32</v>
      </c>
      <c r="C13" s="41"/>
      <c r="D13" s="58">
        <f>SUM(D14:D15)</f>
        <v>6</v>
      </c>
      <c r="E13" s="59"/>
      <c r="F13" s="47"/>
      <c r="G13" s="47"/>
      <c r="H13" s="148" t="str">
        <f>IF(ISBLANK(A59)=TRUE,"",A59)</f>
        <v>DS 421</v>
      </c>
      <c r="I13" s="148" t="str">
        <f t="shared" ref="I13:M13" si="7">IF(ISBLANK(B59)=TRUE,"",B59)</f>
        <v>Dairy Plant Management</v>
      </c>
      <c r="J13" s="148" t="str">
        <f t="shared" si="7"/>
        <v>Junior standing/Fall of Even years only</v>
      </c>
      <c r="K13" s="183">
        <f t="shared" si="7"/>
        <v>3</v>
      </c>
      <c r="L13" s="148" t="str">
        <f t="shared" si="7"/>
        <v/>
      </c>
      <c r="M13" s="148" t="str">
        <f t="shared" si="7"/>
        <v/>
      </c>
      <c r="N13" s="6"/>
      <c r="O13" s="7"/>
    </row>
    <row r="14" spans="1:15" s="8" customFormat="1" ht="20.25" customHeight="1" x14ac:dyDescent="0.2">
      <c r="A14" s="149" t="str">
        <f>IF(ISBLANK(H46)=TRUE,"",H46)</f>
        <v>SGR #3</v>
      </c>
      <c r="B14" s="149" t="str">
        <f t="shared" ref="B14:F14" si="8">IF(ISBLANK(I46)=TRUE,"",I46)</f>
        <v>Social Sciences/Diversity (SGR 3)</v>
      </c>
      <c r="C14" s="149" t="str">
        <f t="shared" si="8"/>
        <v>not ECON</v>
      </c>
      <c r="D14" s="151">
        <f t="shared" si="8"/>
        <v>3</v>
      </c>
      <c r="E14" s="151" t="str">
        <f t="shared" si="8"/>
        <v/>
      </c>
      <c r="F14" s="151" t="str">
        <f t="shared" si="8"/>
        <v/>
      </c>
      <c r="G14" s="47"/>
      <c r="H14" s="148" t="str">
        <f>IF(ISBLANK(H60)=TRUE,"",H60)</f>
        <v>DS 422-422L</v>
      </c>
      <c r="I14" s="148" t="str">
        <f t="shared" ref="I14:M14" si="9">IF(ISBLANK(I60)=TRUE,"",I60)</f>
        <v>Technical Control of Dairy Products II and Lab</v>
      </c>
      <c r="J14" s="148" t="str">
        <f t="shared" si="9"/>
        <v>DS 313 and CHEM 108 or 120/Spring only</v>
      </c>
      <c r="K14" s="183">
        <f t="shared" si="9"/>
        <v>4</v>
      </c>
      <c r="L14" s="148" t="str">
        <f t="shared" si="9"/>
        <v/>
      </c>
      <c r="M14" s="148" t="str">
        <f t="shared" si="9"/>
        <v/>
      </c>
      <c r="N14" s="6"/>
      <c r="O14" s="7"/>
    </row>
    <row r="15" spans="1:15" s="8" customFormat="1" ht="18" customHeight="1" x14ac:dyDescent="0.2">
      <c r="A15" s="149" t="str">
        <f>IF(ISBLANK(A56)=TRUE,"",A56)</f>
        <v>ECON 202</v>
      </c>
      <c r="B15" s="149" t="str">
        <f t="shared" ref="B15:F15" si="10">IF(ISBLANK(B56)=TRUE,"",B56)</f>
        <v>Principles of Macroeconomics (SGR 3)</v>
      </c>
      <c r="C15" s="149" t="str">
        <f t="shared" si="10"/>
        <v>also meets Globalization</v>
      </c>
      <c r="D15" s="151">
        <f t="shared" si="10"/>
        <v>3</v>
      </c>
      <c r="E15" s="151" t="str">
        <f t="shared" si="10"/>
        <v/>
      </c>
      <c r="F15" s="151" t="str">
        <f t="shared" si="10"/>
        <v/>
      </c>
      <c r="G15" s="47"/>
      <c r="H15" s="148" t="str">
        <f>IF(ISBLANK(A67)=TRUE,"",A67)</f>
        <v>DS 490</v>
      </c>
      <c r="I15" s="148" t="str">
        <f t="shared" ref="I15:M15" si="11">IF(ISBLANK(B67)=TRUE,"",B67)</f>
        <v>Dairy Seminar</v>
      </c>
      <c r="J15" s="148" t="str">
        <f t="shared" si="11"/>
        <v>Capstone and Advanced Writing, Fall only</v>
      </c>
      <c r="K15" s="183">
        <f t="shared" si="11"/>
        <v>1</v>
      </c>
      <c r="L15" s="148" t="str">
        <f t="shared" si="11"/>
        <v/>
      </c>
      <c r="M15" s="148" t="str">
        <f t="shared" si="11"/>
        <v/>
      </c>
      <c r="N15" s="6"/>
      <c r="O15" s="7"/>
    </row>
    <row r="16" spans="1:15" s="8" customFormat="1" ht="18" customHeight="1" x14ac:dyDescent="0.2">
      <c r="A16" s="56"/>
      <c r="B16" s="56"/>
      <c r="C16" s="52"/>
      <c r="D16" s="47"/>
      <c r="E16" s="47"/>
      <c r="F16" s="47"/>
      <c r="G16" s="47"/>
      <c r="H16" s="148" t="str">
        <f>IF(ISBLANK(H45)=TRUE,"",H45)</f>
        <v>DS 496</v>
      </c>
      <c r="I16" s="148" t="str">
        <f t="shared" ref="I16:M16" si="12">IF(ISBLANK(I45)=TRUE,"",I45)</f>
        <v>Field Experience</v>
      </c>
      <c r="J16" s="148" t="str">
        <f t="shared" si="12"/>
        <v>Variable credit 3-12</v>
      </c>
      <c r="K16" s="183">
        <f t="shared" si="12"/>
        <v>3</v>
      </c>
      <c r="L16" s="148" t="str">
        <f t="shared" si="12"/>
        <v/>
      </c>
      <c r="M16" s="148" t="str">
        <f t="shared" si="12"/>
        <v/>
      </c>
      <c r="N16" s="6"/>
      <c r="O16" s="7"/>
    </row>
    <row r="17" spans="1:21" s="8" customFormat="1" ht="18" customHeight="1" x14ac:dyDescent="0.2">
      <c r="A17" s="39" t="s">
        <v>9</v>
      </c>
      <c r="B17" s="39" t="s">
        <v>33</v>
      </c>
      <c r="C17" s="41"/>
      <c r="D17" s="58">
        <f>SUM(D18:D19)</f>
        <v>6</v>
      </c>
      <c r="E17" s="59"/>
      <c r="F17" s="47"/>
      <c r="G17" s="47"/>
      <c r="H17" s="195"/>
      <c r="I17" s="187"/>
      <c r="J17" s="187"/>
      <c r="K17" s="189"/>
      <c r="L17" s="189"/>
      <c r="M17" s="189"/>
      <c r="N17" s="6"/>
      <c r="O17" s="7"/>
    </row>
    <row r="18" spans="1:21" s="8" customFormat="1" ht="18" customHeight="1" x14ac:dyDescent="0.2">
      <c r="A18" s="149" t="str">
        <f>IF(ISBLANK(H49)=TRUE,"",H49)</f>
        <v>SGR #4</v>
      </c>
      <c r="B18" s="149" t="str">
        <f t="shared" ref="B18:F18" si="13">IF(ISBLANK(I49)=TRUE,"",I49)</f>
        <v>Humanities/Arts Diversity (SGR 4)</v>
      </c>
      <c r="C18" s="149" t="str">
        <f t="shared" si="13"/>
        <v/>
      </c>
      <c r="D18" s="151">
        <f t="shared" si="13"/>
        <v>3</v>
      </c>
      <c r="E18" s="151" t="str">
        <f t="shared" si="13"/>
        <v/>
      </c>
      <c r="F18" s="151" t="str">
        <f t="shared" si="13"/>
        <v/>
      </c>
      <c r="G18" s="47"/>
      <c r="H18" s="194" t="s">
        <v>218</v>
      </c>
      <c r="I18" s="196"/>
      <c r="J18" s="197"/>
      <c r="K18" s="64" t="s">
        <v>244</v>
      </c>
      <c r="L18" s="198"/>
      <c r="M18" s="199"/>
      <c r="N18" s="6"/>
      <c r="O18" s="7"/>
    </row>
    <row r="19" spans="1:21" s="8" customFormat="1" ht="18" customHeight="1" x14ac:dyDescent="0.2">
      <c r="A19" s="149" t="str">
        <f>IF(ISBLANK(H47)=TRUE,"",H47)</f>
        <v>SGR #4</v>
      </c>
      <c r="B19" s="149" t="str">
        <f t="shared" ref="B19:F19" si="14">IF(ISBLANK(I47)=TRUE,"",I47)</f>
        <v>Humanities/ArtsDiversity (SGR 4)</v>
      </c>
      <c r="C19" s="149" t="str">
        <f t="shared" si="14"/>
        <v/>
      </c>
      <c r="D19" s="151">
        <f t="shared" si="14"/>
        <v>3</v>
      </c>
      <c r="E19" s="151" t="str">
        <f t="shared" si="14"/>
        <v/>
      </c>
      <c r="F19" s="151" t="str">
        <f t="shared" si="14"/>
        <v/>
      </c>
      <c r="G19" s="47"/>
      <c r="H19" s="148" t="str">
        <f>IF(ISBLANK(H55)=TRUE,"",H55)</f>
        <v>ABS Group I</v>
      </c>
      <c r="I19" s="148" t="str">
        <f t="shared" ref="I19:M19" si="15">IF(ISBLANK(I55)=TRUE,"",I55)</f>
        <v>ABS Group I elective</v>
      </c>
      <c r="J19" s="203" t="str">
        <f t="shared" si="15"/>
        <v>fall or spring; see catalog pg. 57 for listing</v>
      </c>
      <c r="K19" s="183">
        <f t="shared" si="15"/>
        <v>4</v>
      </c>
      <c r="L19" s="148" t="str">
        <f t="shared" si="15"/>
        <v/>
      </c>
      <c r="M19" s="148" t="str">
        <f t="shared" si="15"/>
        <v/>
      </c>
      <c r="N19" s="6"/>
      <c r="O19" s="7"/>
    </row>
    <row r="20" spans="1:21" s="8" customFormat="1" ht="21" customHeight="1" x14ac:dyDescent="0.2">
      <c r="A20" s="56"/>
      <c r="B20" s="56"/>
      <c r="C20" s="52"/>
      <c r="D20" s="47"/>
      <c r="E20" s="47"/>
      <c r="F20" s="47"/>
      <c r="G20" s="47"/>
      <c r="H20" s="148" t="str">
        <f>IF(ISBLANK(H68)=TRUE,"",H68)</f>
        <v>ABS Group I</v>
      </c>
      <c r="I20" s="148" t="str">
        <f t="shared" ref="I20:M20" si="16">IF(ISBLANK(I68)=TRUE,"",I68)</f>
        <v>ABS Group I elective</v>
      </c>
      <c r="J20" s="148" t="str">
        <f t="shared" si="16"/>
        <v>Anytime Jr or Sr</v>
      </c>
      <c r="K20" s="183">
        <f t="shared" si="16"/>
        <v>3</v>
      </c>
      <c r="L20" s="148" t="str">
        <f t="shared" si="16"/>
        <v/>
      </c>
      <c r="M20" s="148" t="str">
        <f t="shared" si="16"/>
        <v/>
      </c>
      <c r="N20" s="6"/>
      <c r="O20" s="7"/>
    </row>
    <row r="21" spans="1:21" s="8" customFormat="1" ht="18" customHeight="1" x14ac:dyDescent="0.2">
      <c r="A21" s="39" t="s">
        <v>10</v>
      </c>
      <c r="B21" s="39" t="s">
        <v>34</v>
      </c>
      <c r="C21" s="57"/>
      <c r="D21" s="58">
        <f>D22</f>
        <v>3</v>
      </c>
      <c r="E21" s="59"/>
      <c r="F21" s="47"/>
      <c r="G21" s="47"/>
      <c r="H21" s="148" t="str">
        <f>IF(ISBLANK(H61)=TRUE,"",H61)</f>
        <v>ACCT 210</v>
      </c>
      <c r="I21" s="148" t="str">
        <f t="shared" ref="I21:M21" si="17">IF(ISBLANK(I61)=TRUE,"",I61)</f>
        <v>Principles of Accounting I</v>
      </c>
      <c r="J21" s="148" t="str">
        <f t="shared" si="17"/>
        <v>Anytime Jr or Sr yr as available</v>
      </c>
      <c r="K21" s="183">
        <f t="shared" si="17"/>
        <v>3</v>
      </c>
      <c r="L21" s="148" t="str">
        <f t="shared" si="17"/>
        <v/>
      </c>
      <c r="M21" s="148" t="str">
        <f t="shared" si="17"/>
        <v/>
      </c>
      <c r="N21" s="6"/>
      <c r="O21" s="7"/>
    </row>
    <row r="22" spans="1:21" s="8" customFormat="1" ht="21.75" customHeight="1" x14ac:dyDescent="0.2">
      <c r="A22" s="149" t="str">
        <f>IF(ISBLANK(A48)=TRUE,"",A48)</f>
        <v>SGR #5</v>
      </c>
      <c r="B22" s="149" t="str">
        <f t="shared" ref="B22:F22" si="18">IF(ISBLANK(B48)=TRUE,"",B48)</f>
        <v>Mathematics (SGR 5)</v>
      </c>
      <c r="C22" s="149" t="str">
        <f t="shared" si="18"/>
        <v>Math 102 or 115</v>
      </c>
      <c r="D22" s="151">
        <f t="shared" si="18"/>
        <v>3</v>
      </c>
      <c r="E22" s="151" t="str">
        <f t="shared" si="18"/>
        <v/>
      </c>
      <c r="F22" s="151" t="str">
        <f t="shared" si="18"/>
        <v/>
      </c>
      <c r="G22" s="47"/>
      <c r="H22" s="148" t="str">
        <f>IF(ISBLANK(A68)=TRUE,"",A68)</f>
        <v>AST 443-443L</v>
      </c>
      <c r="I22" s="186" t="str">
        <f t="shared" ref="I22:M22" si="19">IF(ISBLANK(B68)=TRUE,"",B68)</f>
        <v>Food Processing &amp; Engineering Fundamentals and Lab</v>
      </c>
      <c r="J22" s="148" t="str">
        <f t="shared" si="19"/>
        <v>Fall only</v>
      </c>
      <c r="K22" s="183">
        <f t="shared" si="19"/>
        <v>3</v>
      </c>
      <c r="L22" s="148" t="str">
        <f t="shared" si="19"/>
        <v/>
      </c>
      <c r="M22" s="148" t="str">
        <f t="shared" si="19"/>
        <v/>
      </c>
      <c r="N22" s="6"/>
      <c r="O22" s="7"/>
    </row>
    <row r="23" spans="1:21" s="8" customFormat="1" ht="22.5" customHeight="1" x14ac:dyDescent="0.2">
      <c r="A23" s="56"/>
      <c r="B23" s="56"/>
      <c r="C23" s="52"/>
      <c r="D23" s="47"/>
      <c r="E23" s="47"/>
      <c r="F23" s="47"/>
      <c r="G23" s="47"/>
      <c r="H23" s="54" t="str">
        <f>IF(ISBLANK(H67)=TRUE,"",H67)</f>
        <v>Business</v>
      </c>
      <c r="I23" s="201" t="str">
        <f t="shared" ref="I23:M23" si="20">IF(ISBLANK(I67)=TRUE,"",I67)</f>
        <v>Choose from the following; ECON, BADM, STAT, ACCT or ENTR (Except ECON 202 and ACCT 210); Anytime Jr or Sr</v>
      </c>
      <c r="J23" s="54" t="str">
        <f t="shared" si="20"/>
        <v/>
      </c>
      <c r="K23" s="55">
        <f t="shared" si="20"/>
        <v>3</v>
      </c>
      <c r="L23" s="54" t="str">
        <f t="shared" si="20"/>
        <v/>
      </c>
      <c r="M23" s="54" t="str">
        <f t="shared" si="20"/>
        <v/>
      </c>
      <c r="N23" s="6"/>
      <c r="O23" s="7"/>
    </row>
    <row r="24" spans="1:21" s="8" customFormat="1" ht="23.25" customHeight="1" x14ac:dyDescent="0.2">
      <c r="A24" s="39" t="s">
        <v>11</v>
      </c>
      <c r="B24" s="39" t="s">
        <v>36</v>
      </c>
      <c r="C24" s="57"/>
      <c r="D24" s="58">
        <f>SUM(D25:D27)</f>
        <v>6</v>
      </c>
      <c r="E24" s="59"/>
      <c r="F24" s="47"/>
      <c r="G24" s="47"/>
      <c r="H24" s="153" t="str">
        <f>IF(ISBLANK(A47)=TRUE,"",A47)</f>
        <v>CHEM 106-106L or CHEM 112-112L</v>
      </c>
      <c r="I24" s="153" t="str">
        <f t="shared" ref="I24:M24" si="21">IF(ISBLANK(B47)=TRUE,"",B47)</f>
        <v>Chemistry Survey and Lab or General Chemistry I and Lab</v>
      </c>
      <c r="J24" s="153" t="str">
        <f t="shared" si="21"/>
        <v>MATH 101 or higher</v>
      </c>
      <c r="K24" s="190">
        <f t="shared" si="21"/>
        <v>4</v>
      </c>
      <c r="L24" s="153" t="str">
        <f t="shared" si="21"/>
        <v/>
      </c>
      <c r="M24" s="153" t="str">
        <f t="shared" si="21"/>
        <v/>
      </c>
      <c r="N24" s="6"/>
      <c r="O24" s="7"/>
    </row>
    <row r="25" spans="1:21" s="8" customFormat="1" ht="22.5" customHeight="1" x14ac:dyDescent="0.2">
      <c r="A25" s="149" t="str">
        <f>IF(ISBLANK(A52)=TRUE,"",A52)</f>
        <v>BIOL 101-101L</v>
      </c>
      <c r="B25" s="149" t="str">
        <f t="shared" ref="B25:F25" si="22">IF(ISBLANK(B52)=TRUE,"",B52)</f>
        <v>Biology Survey I and Lab</v>
      </c>
      <c r="C25" s="149" t="str">
        <f t="shared" si="22"/>
        <v/>
      </c>
      <c r="D25" s="151">
        <f t="shared" si="22"/>
        <v>3</v>
      </c>
      <c r="E25" s="151" t="str">
        <f t="shared" si="22"/>
        <v/>
      </c>
      <c r="F25" s="151" t="str">
        <f t="shared" si="22"/>
        <v/>
      </c>
      <c r="G25" s="47"/>
      <c r="H25" s="153" t="str">
        <f>IF(ISBLANK(A53)=TRUE,"",A53)</f>
        <v>CHEM 120-120L or CHEM 108-108L</v>
      </c>
      <c r="I25" s="153" t="str">
        <f t="shared" ref="I25:M25" si="23">IF(ISBLANK(B53)=TRUE,"",B53)</f>
        <v>Elementary Organic Chemistry and Lab or Organic and Biochemistry and Lab</v>
      </c>
      <c r="J25" s="153" t="str">
        <f t="shared" si="23"/>
        <v>CHEM 106 or 112</v>
      </c>
      <c r="K25" s="190" t="str">
        <f t="shared" si="23"/>
        <v>4 or 5</v>
      </c>
      <c r="L25" s="153" t="str">
        <f t="shared" si="23"/>
        <v/>
      </c>
      <c r="M25" s="153" t="str">
        <f t="shared" si="23"/>
        <v/>
      </c>
      <c r="O25" s="7"/>
    </row>
    <row r="26" spans="1:21" s="8" customFormat="1" ht="18.75" customHeight="1" x14ac:dyDescent="0.2">
      <c r="A26" s="149" t="str">
        <f>IF(ISBLANK(H52)=TRUE,"",H52)</f>
        <v>BIOL 103-103L</v>
      </c>
      <c r="B26" s="149" t="str">
        <f t="shared" ref="B26:F26" si="24">IF(ISBLANK(I52)=TRUE,"",I52)</f>
        <v>Biology Survey II and Lab</v>
      </c>
      <c r="C26" s="149" t="str">
        <f t="shared" si="24"/>
        <v xml:space="preserve"> BIOL 101</v>
      </c>
      <c r="D26" s="151">
        <f t="shared" si="24"/>
        <v>3</v>
      </c>
      <c r="E26" s="151" t="str">
        <f t="shared" si="24"/>
        <v/>
      </c>
      <c r="F26" s="151" t="str">
        <f t="shared" si="24"/>
        <v/>
      </c>
      <c r="G26" s="47"/>
      <c r="H26" s="153" t="str">
        <f>IF(ISBLANK(H54)=TRUE,"",H54)</f>
        <v>MICR 231-231L</v>
      </c>
      <c r="I26" s="153" t="str">
        <f t="shared" ref="I26:M26" si="25">IF(ISBLANK(I54)=TRUE,"",I54)</f>
        <v>General Microbiology and Lab</v>
      </c>
      <c r="J26" s="153" t="str">
        <f t="shared" si="25"/>
        <v>CHEM 106 or CHEM 112/fall or spring</v>
      </c>
      <c r="K26" s="190">
        <f t="shared" si="25"/>
        <v>4</v>
      </c>
      <c r="L26" s="153" t="str">
        <f t="shared" si="25"/>
        <v/>
      </c>
      <c r="M26" s="153" t="str">
        <f t="shared" si="25"/>
        <v/>
      </c>
      <c r="N26" s="6"/>
      <c r="O26" s="7"/>
    </row>
    <row r="27" spans="1:21" s="8" customFormat="1" ht="18" customHeight="1" x14ac:dyDescent="0.2">
      <c r="A27" s="66"/>
      <c r="B27" s="66"/>
      <c r="C27" s="66"/>
      <c r="D27" s="142"/>
      <c r="E27" s="142"/>
      <c r="F27" s="142"/>
      <c r="G27" s="47"/>
      <c r="H27" s="153" t="str">
        <f>IF(ISBLANK(A61)=TRUE,"",A61)</f>
        <v>MICR 311-311L</v>
      </c>
      <c r="I27" s="153" t="str">
        <f t="shared" ref="I27:M27" si="26">IF(ISBLANK(B61)=TRUE,"",B61)</f>
        <v>Food Microbiology and Lab</v>
      </c>
      <c r="J27" s="153" t="str">
        <f t="shared" si="26"/>
        <v>MICR 231 or 233/Fall only</v>
      </c>
      <c r="K27" s="190">
        <f t="shared" si="26"/>
        <v>4</v>
      </c>
      <c r="L27" s="153" t="str">
        <f t="shared" si="26"/>
        <v/>
      </c>
      <c r="M27" s="153" t="str">
        <f t="shared" si="26"/>
        <v/>
      </c>
      <c r="N27" s="6"/>
      <c r="O27" s="7"/>
      <c r="S27" s="10"/>
      <c r="T27" s="10"/>
      <c r="U27" s="9"/>
    </row>
    <row r="28" spans="1:21" s="8" customFormat="1" ht="18" customHeight="1" x14ac:dyDescent="0.2">
      <c r="A28" s="40" t="s">
        <v>37</v>
      </c>
      <c r="B28" s="39"/>
      <c r="C28" s="51"/>
      <c r="D28" s="46"/>
      <c r="E28" s="46"/>
      <c r="F28" s="47"/>
      <c r="G28" s="47"/>
      <c r="H28" s="54" t="str">
        <f t="shared" ref="H28:M28" si="27">IF(ISBLANK(A69)=TRUE,"",A69)</f>
        <v>NFS 251</v>
      </c>
      <c r="I28" s="54" t="str">
        <f t="shared" si="27"/>
        <v>Food Safety and Technology</v>
      </c>
      <c r="J28" s="54" t="str">
        <f t="shared" si="27"/>
        <v>Anytime JR or Sr (Req for Food Safety Minor)</v>
      </c>
      <c r="K28" s="55">
        <f t="shared" si="27"/>
        <v>3</v>
      </c>
      <c r="L28" s="54" t="str">
        <f t="shared" si="27"/>
        <v/>
      </c>
      <c r="M28" s="54" t="str">
        <f t="shared" si="27"/>
        <v/>
      </c>
      <c r="N28" s="6"/>
      <c r="O28" s="7"/>
    </row>
    <row r="29" spans="1:21" s="8" customFormat="1" ht="18" customHeight="1" x14ac:dyDescent="0.2">
      <c r="A29" s="39" t="s">
        <v>5</v>
      </c>
      <c r="B29" s="39" t="s">
        <v>12</v>
      </c>
      <c r="C29" s="200"/>
      <c r="D29" s="67">
        <f>D30</f>
        <v>2</v>
      </c>
      <c r="E29" s="68"/>
      <c r="F29" s="69"/>
      <c r="G29" s="47"/>
      <c r="H29" s="186" t="str">
        <f t="shared" ref="H29:M29" si="28">IF(ISBLANK(H62)=TRUE,"",H62)</f>
        <v>PHYS 101-101L</v>
      </c>
      <c r="I29" s="186" t="str">
        <f t="shared" si="28"/>
        <v>Survey of Physics and Lab</v>
      </c>
      <c r="J29" s="186" t="str">
        <f t="shared" si="28"/>
        <v>PHYS 111 or 211 also accepted</v>
      </c>
      <c r="K29" s="184">
        <f t="shared" si="28"/>
        <v>4</v>
      </c>
      <c r="L29" s="186" t="str">
        <f t="shared" si="28"/>
        <v/>
      </c>
      <c r="M29" s="186" t="str">
        <f t="shared" si="28"/>
        <v/>
      </c>
      <c r="N29" s="6"/>
      <c r="O29" s="7"/>
    </row>
    <row r="30" spans="1:21" s="8" customFormat="1" ht="18" customHeight="1" x14ac:dyDescent="0.2">
      <c r="A30" s="140" t="str">
        <f>IF(ISBLANK(A44)=TRUE,"",A44)</f>
        <v>DS 109</v>
      </c>
      <c r="B30" s="140" t="str">
        <f t="shared" ref="B30:F30" si="29">IF(ISBLANK(B44)=TRUE,"",B44)</f>
        <v>First Year Seminar (IGR 1)</v>
      </c>
      <c r="C30" s="140" t="str">
        <f t="shared" si="29"/>
        <v>fall only</v>
      </c>
      <c r="D30" s="143">
        <f t="shared" si="29"/>
        <v>2</v>
      </c>
      <c r="E30" s="143" t="str">
        <f t="shared" si="29"/>
        <v/>
      </c>
      <c r="F30" s="143" t="str">
        <f t="shared" si="29"/>
        <v/>
      </c>
      <c r="G30" s="47"/>
      <c r="H30" s="66"/>
      <c r="I30" s="66"/>
      <c r="J30" s="66"/>
      <c r="K30" s="142"/>
      <c r="L30" s="142"/>
      <c r="M30" s="142"/>
      <c r="N30" s="6"/>
      <c r="O30" s="7"/>
    </row>
    <row r="31" spans="1:21" s="8" customFormat="1" ht="21.75" customHeight="1" x14ac:dyDescent="0.2">
      <c r="A31" s="70"/>
      <c r="B31" s="70"/>
      <c r="C31" s="71"/>
      <c r="D31" s="69"/>
      <c r="E31" s="69"/>
      <c r="F31" s="69"/>
      <c r="G31" s="47"/>
      <c r="H31" s="72" t="s">
        <v>41</v>
      </c>
      <c r="I31" s="72"/>
      <c r="J31" s="155" t="s">
        <v>222</v>
      </c>
      <c r="K31" s="73" t="s">
        <v>109</v>
      </c>
      <c r="L31" s="74"/>
      <c r="M31" s="75"/>
      <c r="N31" s="6"/>
      <c r="O31" s="7"/>
    </row>
    <row r="32" spans="1:21" s="8" customFormat="1" ht="17.25" customHeight="1" x14ac:dyDescent="0.2">
      <c r="A32" s="147" t="s">
        <v>6</v>
      </c>
      <c r="B32" s="146" t="s">
        <v>215</v>
      </c>
      <c r="C32" s="76"/>
      <c r="D32" s="67">
        <f>D33</f>
        <v>3</v>
      </c>
      <c r="E32" s="68"/>
      <c r="F32" s="69"/>
      <c r="G32" s="47"/>
      <c r="H32" s="62" t="str">
        <f>IF(ISBLANK(A54)=TRUE,"",A54)</f>
        <v>ELECTIVE</v>
      </c>
      <c r="I32" s="62" t="str">
        <f t="shared" ref="I32:M32" si="30">IF(ISBLANK(B54)=TRUE,"",B54)</f>
        <v>General elective</v>
      </c>
      <c r="J32" s="62" t="str">
        <f t="shared" si="30"/>
        <v>fall or spring</v>
      </c>
      <c r="K32" s="63">
        <f t="shared" si="30"/>
        <v>3</v>
      </c>
      <c r="L32" s="63" t="str">
        <f t="shared" si="30"/>
        <v/>
      </c>
      <c r="M32" s="63" t="str">
        <f t="shared" si="30"/>
        <v/>
      </c>
      <c r="N32" s="6"/>
      <c r="O32" s="7"/>
    </row>
    <row r="33" spans="1:15" s="8" customFormat="1" ht="18" customHeight="1" x14ac:dyDescent="0.2">
      <c r="A33" s="140" t="str">
        <f>IF(ISBLANK(A62)=TRUE,"",A62)</f>
        <v>IGR #2</v>
      </c>
      <c r="B33" s="140" t="str">
        <f t="shared" ref="B33:F33" si="31">IF(ISBLANK(B62)=TRUE,"",B62)</f>
        <v>IGR #2 Elective</v>
      </c>
      <c r="C33" s="140" t="str">
        <f t="shared" si="31"/>
        <v xml:space="preserve">as fits Jr or Sr </v>
      </c>
      <c r="D33" s="143">
        <f t="shared" si="31"/>
        <v>3</v>
      </c>
      <c r="E33" s="143" t="str">
        <f t="shared" si="31"/>
        <v/>
      </c>
      <c r="F33" s="143" t="str">
        <f t="shared" si="31"/>
        <v/>
      </c>
      <c r="G33" s="47"/>
      <c r="H33" s="62" t="str">
        <f>IF(ISBLANK(H56)=TRUE,"",H56)</f>
        <v>ELECTIVE</v>
      </c>
      <c r="I33" s="62" t="str">
        <f t="shared" ref="I33:M33" si="32">IF(ISBLANK(I56)=TRUE,"",I56)</f>
        <v>General elective</v>
      </c>
      <c r="J33" s="62" t="str">
        <f t="shared" si="32"/>
        <v>fall or spring</v>
      </c>
      <c r="K33" s="63">
        <f t="shared" si="32"/>
        <v>3</v>
      </c>
      <c r="L33" s="63" t="str">
        <f t="shared" si="32"/>
        <v/>
      </c>
      <c r="M33" s="63" t="str">
        <f t="shared" si="32"/>
        <v/>
      </c>
      <c r="N33" s="6"/>
      <c r="O33" s="7"/>
    </row>
    <row r="34" spans="1:15" s="8" customFormat="1" ht="18" customHeight="1" x14ac:dyDescent="0.2">
      <c r="A34" s="152" t="s">
        <v>216</v>
      </c>
      <c r="B34" s="70"/>
      <c r="C34" s="71"/>
      <c r="D34" s="69"/>
      <c r="E34" s="69"/>
      <c r="F34" s="69"/>
      <c r="G34" s="47"/>
      <c r="H34" s="62" t="str">
        <f>IF(ISBLANK(A70)=TRUE,"",A70)</f>
        <v>ELECTIVE</v>
      </c>
      <c r="I34" s="62" t="str">
        <f t="shared" ref="I34:M34" si="33">IF(ISBLANK(B70)=TRUE,"",B70)</f>
        <v>General elective</v>
      </c>
      <c r="J34" s="62" t="str">
        <f t="shared" si="33"/>
        <v xml:space="preserve">Anytime JR or Sr </v>
      </c>
      <c r="K34" s="63">
        <f t="shared" si="33"/>
        <v>3</v>
      </c>
      <c r="L34" s="63" t="str">
        <f t="shared" si="33"/>
        <v/>
      </c>
      <c r="M34" s="63" t="str">
        <f t="shared" si="33"/>
        <v/>
      </c>
      <c r="N34" s="6"/>
      <c r="O34" s="7"/>
    </row>
    <row r="35" spans="1:15" s="8" customFormat="1" ht="18" customHeight="1" x14ac:dyDescent="0.2">
      <c r="A35" s="40" t="s">
        <v>13</v>
      </c>
      <c r="B35" s="39"/>
      <c r="C35" s="76"/>
      <c r="D35" s="67"/>
      <c r="E35" s="68"/>
      <c r="F35" s="69"/>
      <c r="G35" s="47"/>
      <c r="H35" s="62" t="str">
        <f>IF(ISBLANK(A63)=TRUE,"",A63)</f>
        <v>ELECTIVE</v>
      </c>
      <c r="I35" s="62" t="str">
        <f t="shared" ref="I35:M35" si="34">IF(ISBLANK(B63)=TRUE,"",B63)</f>
        <v>General Elective</v>
      </c>
      <c r="J35" s="62" t="str">
        <f t="shared" si="34"/>
        <v>Anytime Jr or Sr</v>
      </c>
      <c r="K35" s="63">
        <f t="shared" si="34"/>
        <v>3</v>
      </c>
      <c r="L35" s="63" t="str">
        <f t="shared" si="34"/>
        <v/>
      </c>
      <c r="M35" s="63" t="str">
        <f t="shared" si="34"/>
        <v/>
      </c>
      <c r="N35" s="6"/>
      <c r="O35" s="7"/>
    </row>
    <row r="36" spans="1:15" s="8" customFormat="1" ht="18" customHeight="1" x14ac:dyDescent="0.2">
      <c r="A36" s="138" t="str">
        <f>IF(ISBLANK(A56)=TRUE,"",A56)</f>
        <v>ECON 202</v>
      </c>
      <c r="B36" s="138" t="str">
        <f t="shared" ref="B36:C36" si="35">IF(ISBLANK(B56)=TRUE,"",B56)</f>
        <v>Principles of Macroeconomics (SGR 3)</v>
      </c>
      <c r="C36" s="138" t="str">
        <f t="shared" si="35"/>
        <v>also meets Globalization</v>
      </c>
      <c r="D36" s="139"/>
      <c r="E36" s="144" t="str">
        <f t="shared" ref="E36:F36" si="36">IF(ISBLANK(E56)=TRUE,"",E56)</f>
        <v/>
      </c>
      <c r="F36" s="144" t="str">
        <f t="shared" si="36"/>
        <v/>
      </c>
      <c r="G36" s="47"/>
      <c r="H36" s="62" t="str">
        <f>IF(ISBLANK(H70)=TRUE,"",H70)</f>
        <v>ELECTIVE</v>
      </c>
      <c r="I36" s="62" t="str">
        <f t="shared" ref="I36:M36" si="37">IF(ISBLANK(I70)=TRUE,"",I70)</f>
        <v>General Elective</v>
      </c>
      <c r="J36" s="62" t="str">
        <f t="shared" si="37"/>
        <v>Anytime Jr or Sr</v>
      </c>
      <c r="K36" s="63" t="str">
        <f t="shared" si="37"/>
        <v>3 or 4</v>
      </c>
      <c r="L36" s="63" t="str">
        <f t="shared" si="37"/>
        <v/>
      </c>
      <c r="M36" s="63" t="str">
        <f t="shared" si="37"/>
        <v/>
      </c>
      <c r="N36" s="6"/>
      <c r="O36" s="7"/>
    </row>
    <row r="37" spans="1:15" s="8" customFormat="1" ht="18" customHeight="1" x14ac:dyDescent="0.2">
      <c r="A37" s="70"/>
      <c r="B37" s="70"/>
      <c r="C37" s="71"/>
      <c r="D37" s="69"/>
      <c r="E37" s="69"/>
      <c r="F37" s="69"/>
      <c r="G37" s="47"/>
      <c r="H37" s="187"/>
      <c r="I37" s="187"/>
      <c r="J37" s="188"/>
      <c r="K37" s="189"/>
      <c r="L37" s="189"/>
      <c r="M37" s="189"/>
      <c r="N37" s="6"/>
      <c r="O37" s="7"/>
    </row>
    <row r="38" spans="1:15" s="8" customFormat="1" ht="18" customHeight="1" x14ac:dyDescent="0.2">
      <c r="A38" s="40" t="s">
        <v>14</v>
      </c>
      <c r="B38" s="39"/>
      <c r="C38" s="76"/>
      <c r="D38" s="67"/>
      <c r="E38" s="68"/>
      <c r="F38" s="69"/>
      <c r="G38" s="47"/>
      <c r="H38" s="56"/>
      <c r="I38" s="56"/>
      <c r="J38" s="52"/>
      <c r="K38" s="47"/>
      <c r="L38" s="47"/>
      <c r="M38" s="47"/>
      <c r="N38" s="6"/>
      <c r="O38" s="7"/>
    </row>
    <row r="39" spans="1:15" ht="18" customHeight="1" x14ac:dyDescent="0.2">
      <c r="A39" s="141" t="str">
        <f>IF(ISBLANK(A67)=TRUE,"",A67)</f>
        <v>DS 490</v>
      </c>
      <c r="B39" s="141" t="str">
        <f t="shared" ref="B39:F39" si="38">IF(ISBLANK(B67)=TRUE,"",B67)</f>
        <v>Dairy Seminar</v>
      </c>
      <c r="C39" s="141" t="str">
        <f t="shared" si="38"/>
        <v>Capstone and Advanced Writing, Fall only</v>
      </c>
      <c r="D39" s="145"/>
      <c r="E39" s="145" t="str">
        <f t="shared" si="38"/>
        <v/>
      </c>
      <c r="F39" s="145" t="str">
        <f t="shared" si="38"/>
        <v/>
      </c>
      <c r="G39" s="77"/>
      <c r="H39" s="78"/>
      <c r="I39" s="78"/>
      <c r="J39" s="77" t="s">
        <v>42</v>
      </c>
      <c r="K39" s="77">
        <v>120</v>
      </c>
      <c r="L39" s="77"/>
      <c r="M39" s="77"/>
    </row>
    <row r="40" spans="1:15" ht="18" customHeight="1" x14ac:dyDescent="0.25">
      <c r="A40" s="205" t="s">
        <v>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5" s="5" customFormat="1" ht="18" customHeight="1" x14ac:dyDescent="0.25">
      <c r="A41" s="204" t="str">
        <f>A1</f>
        <v>Bachelor of Science in Dairy Manufacturing-Food Safety Minor (Fall 2014)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</row>
    <row r="42" spans="1:15" ht="7.5" customHeight="1" x14ac:dyDescent="0.2">
      <c r="B42" s="1"/>
      <c r="C42" s="1"/>
      <c r="I42" s="1"/>
      <c r="J42" s="1"/>
    </row>
    <row r="43" spans="1:15" ht="18" customHeight="1" x14ac:dyDescent="0.2">
      <c r="A43" s="80" t="s">
        <v>190</v>
      </c>
      <c r="B43" s="81"/>
      <c r="C43" s="82" t="s">
        <v>203</v>
      </c>
      <c r="D43" s="82" t="s">
        <v>16</v>
      </c>
      <c r="E43" s="82" t="s">
        <v>15</v>
      </c>
      <c r="F43" s="82" t="s">
        <v>48</v>
      </c>
      <c r="G43" s="83"/>
      <c r="H43" s="80" t="s">
        <v>194</v>
      </c>
      <c r="I43" s="80"/>
      <c r="J43" s="82" t="s">
        <v>203</v>
      </c>
      <c r="K43" s="82" t="s">
        <v>16</v>
      </c>
      <c r="L43" s="82" t="s">
        <v>15</v>
      </c>
      <c r="M43" s="82" t="s">
        <v>48</v>
      </c>
      <c r="N43" s="83"/>
    </row>
    <row r="44" spans="1:15" ht="23.25" customHeight="1" x14ac:dyDescent="0.2">
      <c r="A44" s="42" t="s">
        <v>51</v>
      </c>
      <c r="B44" s="42" t="s">
        <v>21</v>
      </c>
      <c r="C44" s="84" t="s">
        <v>111</v>
      </c>
      <c r="D44" s="85">
        <v>2</v>
      </c>
      <c r="E44" s="85"/>
      <c r="F44" s="85"/>
      <c r="G44" s="77"/>
      <c r="H44" s="162" t="s">
        <v>199</v>
      </c>
      <c r="I44" s="43" t="s">
        <v>200</v>
      </c>
      <c r="J44" s="84"/>
      <c r="K44" s="85">
        <v>3</v>
      </c>
      <c r="L44" s="85"/>
      <c r="M44" s="85"/>
      <c r="N44" s="86"/>
    </row>
    <row r="45" spans="1:15" ht="18" customHeight="1" x14ac:dyDescent="0.2">
      <c r="A45" s="87" t="s">
        <v>237</v>
      </c>
      <c r="B45" s="87" t="s">
        <v>52</v>
      </c>
      <c r="C45" s="88"/>
      <c r="D45" s="85">
        <v>3</v>
      </c>
      <c r="E45" s="85"/>
      <c r="F45" s="85"/>
      <c r="G45" s="77"/>
      <c r="H45" s="89" t="s">
        <v>54</v>
      </c>
      <c r="I45" s="89" t="s">
        <v>55</v>
      </c>
      <c r="J45" s="84" t="s">
        <v>242</v>
      </c>
      <c r="K45" s="85">
        <v>3</v>
      </c>
      <c r="L45" s="85"/>
      <c r="M45" s="85"/>
      <c r="N45" s="77"/>
    </row>
    <row r="46" spans="1:15" ht="25.5" customHeight="1" x14ac:dyDescent="0.2">
      <c r="A46" s="163" t="s">
        <v>201</v>
      </c>
      <c r="B46" s="44" t="s">
        <v>202</v>
      </c>
      <c r="C46" s="90"/>
      <c r="D46" s="85">
        <v>3</v>
      </c>
      <c r="E46" s="85"/>
      <c r="F46" s="85"/>
      <c r="G46" s="77"/>
      <c r="H46" s="43" t="s">
        <v>49</v>
      </c>
      <c r="I46" s="43" t="s">
        <v>50</v>
      </c>
      <c r="J46" s="84" t="s">
        <v>57</v>
      </c>
      <c r="K46" s="85">
        <v>3</v>
      </c>
      <c r="L46" s="85"/>
      <c r="M46" s="85"/>
      <c r="N46" s="77"/>
    </row>
    <row r="47" spans="1:15" ht="34.5" customHeight="1" x14ac:dyDescent="0.2">
      <c r="A47" s="91" t="s">
        <v>53</v>
      </c>
      <c r="B47" s="91" t="s">
        <v>217</v>
      </c>
      <c r="C47" s="92" t="s">
        <v>183</v>
      </c>
      <c r="D47" s="85">
        <v>4</v>
      </c>
      <c r="E47" s="85"/>
      <c r="F47" s="85"/>
      <c r="G47" s="77"/>
      <c r="H47" s="93" t="s">
        <v>22</v>
      </c>
      <c r="I47" s="93" t="s">
        <v>56</v>
      </c>
      <c r="J47" s="84"/>
      <c r="K47" s="85">
        <v>3</v>
      </c>
      <c r="L47" s="85"/>
      <c r="M47" s="85"/>
      <c r="N47" s="77"/>
    </row>
    <row r="48" spans="1:15" ht="18" customHeight="1" x14ac:dyDescent="0.2">
      <c r="A48" s="44" t="s">
        <v>25</v>
      </c>
      <c r="B48" s="44" t="s">
        <v>26</v>
      </c>
      <c r="C48" s="84" t="s">
        <v>184</v>
      </c>
      <c r="D48" s="85">
        <v>3</v>
      </c>
      <c r="E48" s="85"/>
      <c r="F48" s="85"/>
      <c r="G48" s="77"/>
      <c r="H48" s="84"/>
      <c r="I48" s="84"/>
      <c r="J48" s="84"/>
      <c r="K48" s="85"/>
      <c r="L48" s="85"/>
      <c r="M48" s="85"/>
      <c r="N48" s="77"/>
    </row>
    <row r="49" spans="1:17" ht="18" customHeight="1" x14ac:dyDescent="0.2">
      <c r="A49" s="81"/>
      <c r="B49" s="94"/>
      <c r="C49" s="84"/>
      <c r="D49" s="85"/>
      <c r="E49" s="85"/>
      <c r="F49" s="85"/>
      <c r="G49" s="77"/>
      <c r="H49" s="43" t="s">
        <v>22</v>
      </c>
      <c r="I49" s="43" t="s">
        <v>23</v>
      </c>
      <c r="J49" s="90"/>
      <c r="K49" s="85">
        <v>3</v>
      </c>
      <c r="L49" s="85"/>
      <c r="M49" s="85"/>
      <c r="N49" s="77"/>
    </row>
    <row r="50" spans="1:17" ht="18" customHeight="1" x14ac:dyDescent="0.2">
      <c r="A50" s="95"/>
      <c r="B50" s="95"/>
      <c r="C50" s="96"/>
      <c r="D50" s="97">
        <f>SUM(D44:D49)</f>
        <v>15</v>
      </c>
      <c r="E50" s="77"/>
      <c r="F50" s="77"/>
      <c r="G50" s="77"/>
      <c r="H50" s="78"/>
      <c r="I50" s="78"/>
      <c r="J50" s="79"/>
      <c r="K50" s="98">
        <f>SUM(K44:K49)</f>
        <v>15</v>
      </c>
      <c r="L50" s="77"/>
      <c r="M50" s="77"/>
      <c r="N50" s="77"/>
    </row>
    <row r="51" spans="1:17" ht="18" customHeight="1" x14ac:dyDescent="0.2">
      <c r="A51" s="80" t="s">
        <v>191</v>
      </c>
      <c r="B51" s="81"/>
      <c r="C51" s="99"/>
      <c r="D51" s="100"/>
      <c r="E51" s="100"/>
      <c r="F51" s="100"/>
      <c r="G51" s="101"/>
      <c r="H51" s="80" t="s">
        <v>195</v>
      </c>
      <c r="I51" s="81"/>
      <c r="J51" s="99"/>
      <c r="K51" s="100"/>
      <c r="L51" s="100"/>
      <c r="M51" s="100"/>
      <c r="N51" s="77"/>
    </row>
    <row r="52" spans="1:17" ht="18" customHeight="1" x14ac:dyDescent="0.2">
      <c r="A52" s="102" t="s">
        <v>58</v>
      </c>
      <c r="B52" s="65" t="s">
        <v>59</v>
      </c>
      <c r="C52" s="84"/>
      <c r="D52" s="85">
        <v>3</v>
      </c>
      <c r="E52" s="85"/>
      <c r="F52" s="85"/>
      <c r="G52" s="77"/>
      <c r="H52" s="102" t="s">
        <v>66</v>
      </c>
      <c r="I52" s="103" t="s">
        <v>67</v>
      </c>
      <c r="J52" s="92" t="s">
        <v>186</v>
      </c>
      <c r="K52" s="104">
        <v>3</v>
      </c>
      <c r="L52" s="85"/>
      <c r="M52" s="85"/>
      <c r="N52" s="78"/>
    </row>
    <row r="53" spans="1:17" ht="34.5" customHeight="1" x14ac:dyDescent="0.2">
      <c r="A53" s="91" t="s">
        <v>60</v>
      </c>
      <c r="B53" s="91" t="s">
        <v>204</v>
      </c>
      <c r="C53" s="92" t="s">
        <v>185</v>
      </c>
      <c r="D53" s="85" t="s">
        <v>61</v>
      </c>
      <c r="E53" s="85"/>
      <c r="F53" s="85"/>
      <c r="G53" s="77"/>
      <c r="H53" s="105" t="s">
        <v>68</v>
      </c>
      <c r="I53" s="106" t="s">
        <v>69</v>
      </c>
      <c r="J53" s="84" t="s">
        <v>70</v>
      </c>
      <c r="K53" s="104">
        <v>1</v>
      </c>
      <c r="L53" s="85"/>
      <c r="M53" s="85"/>
      <c r="N53" s="77"/>
    </row>
    <row r="54" spans="1:17" ht="18" customHeight="1" x14ac:dyDescent="0.2">
      <c r="A54" s="107" t="s">
        <v>234</v>
      </c>
      <c r="B54" s="107" t="s">
        <v>74</v>
      </c>
      <c r="C54" s="84" t="s">
        <v>65</v>
      </c>
      <c r="D54" s="85">
        <v>3</v>
      </c>
      <c r="E54" s="85"/>
      <c r="F54" s="85"/>
      <c r="G54" s="77"/>
      <c r="H54" s="105" t="s">
        <v>71</v>
      </c>
      <c r="I54" s="106" t="s">
        <v>72</v>
      </c>
      <c r="J54" s="84" t="s">
        <v>205</v>
      </c>
      <c r="K54" s="104">
        <v>4</v>
      </c>
      <c r="L54" s="85"/>
      <c r="M54" s="85"/>
      <c r="N54" s="77"/>
    </row>
    <row r="55" spans="1:17" ht="18" customHeight="1" x14ac:dyDescent="0.25">
      <c r="A55" s="44" t="s">
        <v>27</v>
      </c>
      <c r="B55" s="44" t="s">
        <v>28</v>
      </c>
      <c r="C55" s="92" t="s">
        <v>24</v>
      </c>
      <c r="D55" s="85">
        <v>3</v>
      </c>
      <c r="E55" s="85"/>
      <c r="F55" s="85"/>
      <c r="G55" s="77"/>
      <c r="H55" s="105" t="s">
        <v>239</v>
      </c>
      <c r="I55" s="106" t="s">
        <v>73</v>
      </c>
      <c r="J55" s="182" t="s">
        <v>240</v>
      </c>
      <c r="K55" s="85">
        <v>4</v>
      </c>
      <c r="L55" s="85"/>
      <c r="M55" s="85"/>
      <c r="N55" s="77"/>
    </row>
    <row r="56" spans="1:17" ht="18" customHeight="1" x14ac:dyDescent="0.2">
      <c r="A56" s="45" t="s">
        <v>62</v>
      </c>
      <c r="B56" s="44" t="s">
        <v>63</v>
      </c>
      <c r="C56" s="84" t="s">
        <v>64</v>
      </c>
      <c r="D56" s="85">
        <v>3</v>
      </c>
      <c r="E56" s="85"/>
      <c r="F56" s="85"/>
      <c r="G56" s="77"/>
      <c r="H56" s="105" t="s">
        <v>234</v>
      </c>
      <c r="I56" s="106" t="s">
        <v>74</v>
      </c>
      <c r="J56" s="84" t="s">
        <v>65</v>
      </c>
      <c r="K56" s="85">
        <v>3</v>
      </c>
      <c r="L56" s="85"/>
      <c r="M56" s="85"/>
      <c r="N56" s="77"/>
    </row>
    <row r="57" spans="1:17" ht="18" customHeight="1" x14ac:dyDescent="0.2">
      <c r="A57" s="78"/>
      <c r="B57" s="108"/>
      <c r="C57" s="109"/>
      <c r="D57" s="97" t="s">
        <v>75</v>
      </c>
      <c r="E57" s="77"/>
      <c r="F57" s="77"/>
      <c r="G57" s="110"/>
      <c r="H57" s="95"/>
      <c r="I57" s="95"/>
      <c r="J57" s="96"/>
      <c r="K57" s="97">
        <f>SUM(K52:K56)</f>
        <v>15</v>
      </c>
      <c r="L57" s="77"/>
      <c r="M57" s="111"/>
      <c r="N57" s="77"/>
    </row>
    <row r="58" spans="1:17" ht="18" customHeight="1" x14ac:dyDescent="0.2">
      <c r="A58" s="80" t="s">
        <v>192</v>
      </c>
      <c r="B58" s="81"/>
      <c r="C58" s="99"/>
      <c r="D58" s="100"/>
      <c r="E58" s="100"/>
      <c r="F58" s="100"/>
      <c r="G58" s="77"/>
      <c r="H58" s="80" t="s">
        <v>196</v>
      </c>
      <c r="I58" s="81"/>
      <c r="J58" s="99"/>
      <c r="K58" s="100"/>
      <c r="L58" s="100"/>
      <c r="M58" s="100"/>
      <c r="N58" s="77"/>
    </row>
    <row r="59" spans="1:17" ht="18" customHeight="1" x14ac:dyDescent="0.2">
      <c r="A59" s="112" t="s">
        <v>87</v>
      </c>
      <c r="B59" s="112" t="s">
        <v>88</v>
      </c>
      <c r="C59" s="84" t="s">
        <v>206</v>
      </c>
      <c r="D59" s="104">
        <v>3</v>
      </c>
      <c r="E59" s="85"/>
      <c r="F59" s="85"/>
      <c r="G59" s="77"/>
      <c r="H59" s="105" t="s">
        <v>94</v>
      </c>
      <c r="I59" s="105" t="s">
        <v>95</v>
      </c>
      <c r="J59" s="84" t="s">
        <v>207</v>
      </c>
      <c r="K59" s="85">
        <v>3</v>
      </c>
      <c r="L59" s="85"/>
      <c r="M59" s="85"/>
      <c r="N59" s="110"/>
    </row>
    <row r="60" spans="1:17" ht="24.75" customHeight="1" x14ac:dyDescent="0.2">
      <c r="A60" s="112" t="s">
        <v>78</v>
      </c>
      <c r="B60" s="113" t="s">
        <v>79</v>
      </c>
      <c r="C60" s="84" t="s">
        <v>208</v>
      </c>
      <c r="D60" s="85">
        <v>3</v>
      </c>
      <c r="E60" s="85"/>
      <c r="F60" s="85"/>
      <c r="G60" s="77"/>
      <c r="H60" s="105" t="s">
        <v>85</v>
      </c>
      <c r="I60" s="114" t="s">
        <v>86</v>
      </c>
      <c r="J60" s="115" t="s">
        <v>209</v>
      </c>
      <c r="K60" s="85">
        <v>4</v>
      </c>
      <c r="L60" s="85"/>
      <c r="M60" s="85"/>
      <c r="N60" s="77"/>
      <c r="Q60" s="2"/>
    </row>
    <row r="61" spans="1:17" ht="18" customHeight="1" x14ac:dyDescent="0.2">
      <c r="A61" s="116" t="s">
        <v>81</v>
      </c>
      <c r="B61" s="116" t="s">
        <v>82</v>
      </c>
      <c r="C61" s="115" t="s">
        <v>210</v>
      </c>
      <c r="D61" s="85">
        <v>4</v>
      </c>
      <c r="E61" s="85"/>
      <c r="F61" s="85"/>
      <c r="G61" s="77"/>
      <c r="H61" s="112" t="s">
        <v>98</v>
      </c>
      <c r="I61" s="112" t="s">
        <v>99</v>
      </c>
      <c r="J61" s="115" t="s">
        <v>100</v>
      </c>
      <c r="K61" s="85">
        <v>3</v>
      </c>
      <c r="L61" s="117"/>
      <c r="M61" s="85"/>
      <c r="N61" s="77"/>
    </row>
    <row r="62" spans="1:17" ht="18" customHeight="1" x14ac:dyDescent="0.2">
      <c r="A62" s="118" t="s">
        <v>110</v>
      </c>
      <c r="B62" s="118" t="s">
        <v>96</v>
      </c>
      <c r="C62" s="84" t="s">
        <v>243</v>
      </c>
      <c r="D62" s="85">
        <v>3</v>
      </c>
      <c r="E62" s="85"/>
      <c r="F62" s="85"/>
      <c r="G62" s="77"/>
      <c r="H62" s="112" t="s">
        <v>101</v>
      </c>
      <c r="I62" s="112" t="s">
        <v>102</v>
      </c>
      <c r="J62" s="115" t="s">
        <v>103</v>
      </c>
      <c r="K62" s="117">
        <v>4</v>
      </c>
      <c r="L62" s="85"/>
      <c r="M62" s="85"/>
      <c r="N62" s="77"/>
    </row>
    <row r="63" spans="1:17" ht="18" customHeight="1" x14ac:dyDescent="0.2">
      <c r="A63" s="112" t="s">
        <v>234</v>
      </c>
      <c r="B63" s="112" t="s">
        <v>107</v>
      </c>
      <c r="C63" s="84" t="s">
        <v>106</v>
      </c>
      <c r="D63" s="85">
        <v>3</v>
      </c>
      <c r="E63" s="85"/>
      <c r="F63" s="85"/>
      <c r="G63" s="119"/>
      <c r="H63" s="105"/>
      <c r="I63" s="105"/>
      <c r="J63" s="120"/>
      <c r="K63" s="97">
        <f>SUM(K59:K62)</f>
        <v>14</v>
      </c>
      <c r="L63" s="104"/>
      <c r="M63" s="85"/>
      <c r="N63" s="77"/>
    </row>
    <row r="64" spans="1:17" ht="18" customHeight="1" x14ac:dyDescent="0.2">
      <c r="A64" s="78"/>
      <c r="B64" s="121"/>
      <c r="C64" s="96"/>
      <c r="D64" s="97">
        <f>SUM(D59:D63)</f>
        <v>16</v>
      </c>
      <c r="E64" s="77"/>
      <c r="F64" s="111"/>
      <c r="G64" s="77"/>
      <c r="H64" s="78"/>
      <c r="I64" s="78"/>
      <c r="J64" s="79"/>
      <c r="K64" s="77"/>
      <c r="L64" s="77"/>
      <c r="M64" s="77"/>
      <c r="N64" s="77"/>
    </row>
    <row r="65" spans="1:15" ht="18" customHeight="1" x14ac:dyDescent="0.2">
      <c r="A65" s="80" t="s">
        <v>193</v>
      </c>
      <c r="B65" s="81"/>
      <c r="C65" s="99"/>
      <c r="D65" s="100"/>
      <c r="E65" s="100"/>
      <c r="F65" s="100"/>
      <c r="G65" s="77"/>
      <c r="H65" s="80" t="s">
        <v>197</v>
      </c>
      <c r="I65" s="81"/>
      <c r="J65" s="99"/>
      <c r="K65" s="100"/>
      <c r="L65" s="100"/>
      <c r="M65" s="100"/>
      <c r="N65" s="77"/>
    </row>
    <row r="66" spans="1:15" ht="18" customHeight="1" x14ac:dyDescent="0.2">
      <c r="A66" s="105" t="s">
        <v>76</v>
      </c>
      <c r="B66" s="106" t="s">
        <v>77</v>
      </c>
      <c r="C66" s="84" t="s">
        <v>211</v>
      </c>
      <c r="D66" s="85">
        <v>5</v>
      </c>
      <c r="E66" s="85"/>
      <c r="F66" s="85"/>
      <c r="G66" s="77"/>
      <c r="H66" s="112" t="s">
        <v>83</v>
      </c>
      <c r="I66" s="112" t="s">
        <v>84</v>
      </c>
      <c r="J66" s="84" t="s">
        <v>212</v>
      </c>
      <c r="K66" s="85">
        <v>5</v>
      </c>
      <c r="L66" s="85"/>
      <c r="M66" s="85"/>
      <c r="N66" s="110"/>
    </row>
    <row r="67" spans="1:15" ht="24" customHeight="1" x14ac:dyDescent="0.2">
      <c r="A67" s="105" t="s">
        <v>89</v>
      </c>
      <c r="B67" s="106" t="s">
        <v>90</v>
      </c>
      <c r="C67" s="122" t="s">
        <v>91</v>
      </c>
      <c r="D67" s="123">
        <v>1</v>
      </c>
      <c r="E67" s="117"/>
      <c r="F67" s="117"/>
      <c r="G67" s="77"/>
      <c r="H67" s="124" t="s">
        <v>231</v>
      </c>
      <c r="I67" s="214" t="s">
        <v>236</v>
      </c>
      <c r="J67" s="215"/>
      <c r="K67" s="85">
        <v>3</v>
      </c>
      <c r="L67" s="85"/>
      <c r="M67" s="85"/>
      <c r="N67" s="77"/>
    </row>
    <row r="68" spans="1:15" ht="21.75" customHeight="1" x14ac:dyDescent="0.2">
      <c r="A68" s="105" t="s">
        <v>92</v>
      </c>
      <c r="B68" s="114" t="s">
        <v>93</v>
      </c>
      <c r="C68" s="84" t="s">
        <v>80</v>
      </c>
      <c r="D68" s="104">
        <v>3</v>
      </c>
      <c r="E68" s="85"/>
      <c r="F68" s="85"/>
      <c r="G68" s="77"/>
      <c r="H68" s="112" t="s">
        <v>239</v>
      </c>
      <c r="I68" s="112" t="s">
        <v>73</v>
      </c>
      <c r="J68" s="84" t="s">
        <v>106</v>
      </c>
      <c r="K68" s="85">
        <v>3</v>
      </c>
      <c r="L68" s="85"/>
      <c r="M68" s="85"/>
      <c r="N68" s="77"/>
    </row>
    <row r="69" spans="1:15" ht="18" customHeight="1" x14ac:dyDescent="0.2">
      <c r="A69" s="112" t="s">
        <v>219</v>
      </c>
      <c r="B69" s="112" t="s">
        <v>220</v>
      </c>
      <c r="C69" s="84" t="s">
        <v>221</v>
      </c>
      <c r="D69" s="85">
        <v>3</v>
      </c>
      <c r="E69" s="85"/>
      <c r="F69" s="85"/>
      <c r="G69" s="77"/>
      <c r="H69" s="112"/>
      <c r="I69" s="112"/>
      <c r="J69" s="84"/>
      <c r="K69" s="85"/>
      <c r="L69" s="85"/>
      <c r="M69" s="85"/>
      <c r="N69" s="77"/>
    </row>
    <row r="70" spans="1:15" ht="18" customHeight="1" x14ac:dyDescent="0.2">
      <c r="A70" s="112" t="s">
        <v>234</v>
      </c>
      <c r="B70" s="112" t="s">
        <v>74</v>
      </c>
      <c r="C70" s="115" t="s">
        <v>105</v>
      </c>
      <c r="D70" s="85">
        <v>3</v>
      </c>
      <c r="E70" s="85"/>
      <c r="F70" s="85"/>
      <c r="G70" s="77"/>
      <c r="H70" s="112" t="s">
        <v>234</v>
      </c>
      <c r="I70" s="112" t="s">
        <v>107</v>
      </c>
      <c r="J70" s="84" t="s">
        <v>106</v>
      </c>
      <c r="K70" s="85" t="s">
        <v>108</v>
      </c>
      <c r="L70" s="85"/>
      <c r="M70" s="117"/>
      <c r="N70" s="78"/>
    </row>
    <row r="71" spans="1:15" ht="18" customHeight="1" x14ac:dyDescent="0.2">
      <c r="A71" s="125" t="s">
        <v>17</v>
      </c>
      <c r="B71" s="126"/>
      <c r="C71" s="77"/>
      <c r="D71" s="97">
        <f>SUM(D66:D70)</f>
        <v>15</v>
      </c>
      <c r="E71" s="77"/>
      <c r="F71" s="111"/>
      <c r="G71" s="110"/>
      <c r="H71" s="127"/>
      <c r="I71" s="78"/>
      <c r="J71" s="78"/>
      <c r="K71" s="97" t="s">
        <v>188</v>
      </c>
      <c r="L71" s="77"/>
      <c r="M71" s="111"/>
      <c r="N71" s="77"/>
    </row>
    <row r="72" spans="1:15" ht="18" customHeight="1" x14ac:dyDescent="0.2">
      <c r="A72" s="128" t="s">
        <v>18</v>
      </c>
      <c r="B72" s="128"/>
      <c r="C72" s="129"/>
      <c r="D72" s="130"/>
      <c r="E72" s="130"/>
      <c r="F72" s="130"/>
      <c r="G72" s="77"/>
      <c r="H72" s="131" t="s">
        <v>19</v>
      </c>
      <c r="I72" s="132"/>
      <c r="J72" s="133" t="s">
        <v>3</v>
      </c>
      <c r="K72" s="97">
        <v>120</v>
      </c>
      <c r="L72" s="77"/>
      <c r="M72" s="77"/>
      <c r="N72" s="77"/>
    </row>
    <row r="73" spans="1:15" ht="18" customHeight="1" x14ac:dyDescent="0.2">
      <c r="A73" s="134" t="s">
        <v>20</v>
      </c>
      <c r="B73" s="135"/>
      <c r="C73" s="129"/>
      <c r="D73" s="77"/>
      <c r="E73" s="77"/>
      <c r="F73" s="77"/>
      <c r="G73" s="77"/>
      <c r="H73" s="136" t="s">
        <v>43</v>
      </c>
      <c r="I73" s="137"/>
      <c r="J73" s="77"/>
      <c r="K73" s="77"/>
      <c r="L73" s="77"/>
      <c r="M73" s="77"/>
      <c r="N73" s="78"/>
      <c r="O73" s="3"/>
    </row>
    <row r="74" spans="1:15" ht="18" customHeight="1" x14ac:dyDescent="0.25">
      <c r="A74" s="205" t="s">
        <v>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</row>
  </sheetData>
  <mergeCells count="9">
    <mergeCell ref="A40:M40"/>
    <mergeCell ref="A41:M41"/>
    <mergeCell ref="A1:M1"/>
    <mergeCell ref="K3:M3"/>
    <mergeCell ref="A74:M74"/>
    <mergeCell ref="D2:G2"/>
    <mergeCell ref="K2:M2"/>
    <mergeCell ref="D3:G3"/>
    <mergeCell ref="I67:J67"/>
  </mergeCells>
  <conditionalFormatting sqref="F61:F62 M47:M48 F54 M55:M56 F46 M60:M62 F67:F70 M67:M70">
    <cfRule type="cellIs" dxfId="6" priority="8" operator="between">
      <formula>"F"</formula>
      <formula>"F"</formula>
    </cfRule>
  </conditionalFormatting>
  <conditionalFormatting sqref="F55 F60 F45 M58 M44:M45 F47:F49 M53:M54">
    <cfRule type="cellIs" dxfId="5" priority="7" operator="between">
      <formula>"D"</formula>
      <formula>"F"</formula>
    </cfRule>
  </conditionalFormatting>
  <conditionalFormatting sqref="M63">
    <cfRule type="cellIs" dxfId="4" priority="5" operator="between">
      <formula>"F"</formula>
      <formula>"F"</formula>
    </cfRule>
  </conditionalFormatting>
  <conditionalFormatting sqref="M66">
    <cfRule type="cellIs" dxfId="3" priority="4" operator="between">
      <formula>"D"</formula>
      <formula>"F"</formula>
    </cfRule>
  </conditionalFormatting>
  <conditionalFormatting sqref="M59">
    <cfRule type="cellIs" dxfId="2" priority="3" operator="between">
      <formula>"F"</formula>
      <formula>"F"</formula>
    </cfRule>
  </conditionalFormatting>
  <conditionalFormatting sqref="F59">
    <cfRule type="cellIs" dxfId="1" priority="2" operator="between">
      <formula>"F"</formula>
      <formula>"F"</formula>
    </cfRule>
  </conditionalFormatting>
  <conditionalFormatting sqref="F63">
    <cfRule type="cellIs" dxfId="0" priority="1" operator="between">
      <formula>"F"</formula>
      <formula>"F"</formula>
    </cfRule>
  </conditionalFormatting>
  <hyperlinks>
    <hyperlink ref="J55" r:id="rId1"/>
    <hyperlink ref="A4" r:id="rId2"/>
  </hyperlinks>
  <printOptions horizontalCentered="1" verticalCentered="1"/>
  <pageMargins left="0.25" right="0.25" top="0.25" bottom="0.25" header="0.25" footer="0.25"/>
  <pageSetup scale="72" fitToHeight="0" orientation="landscape" r:id="rId3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47"/>
  <sheetViews>
    <sheetView topLeftCell="A31" workbookViewId="0">
      <selection activeCell="C28" sqref="C28"/>
    </sheetView>
  </sheetViews>
  <sheetFormatPr defaultColWidth="9.140625" defaultRowHeight="15" x14ac:dyDescent="0.25"/>
  <cols>
    <col min="1" max="1" width="66.140625" style="11" bestFit="1" customWidth="1"/>
    <col min="2" max="2" width="51.28515625" style="11" bestFit="1" customWidth="1"/>
    <col min="3" max="5" width="9.140625" style="11"/>
    <col min="6" max="6" width="47.5703125" style="11" customWidth="1"/>
    <col min="7" max="16384" width="9.140625" style="11"/>
  </cols>
  <sheetData>
    <row r="1" spans="1:3" s="15" customFormat="1" ht="15" customHeight="1" thickBot="1" x14ac:dyDescent="0.35">
      <c r="A1" s="216" t="s">
        <v>133</v>
      </c>
      <c r="B1" s="216"/>
      <c r="C1" s="216"/>
    </row>
    <row r="2" spans="1:3" s="15" customFormat="1" ht="15" customHeight="1" thickTop="1" thickBot="1" x14ac:dyDescent="0.3">
      <c r="A2" s="12" t="s">
        <v>38</v>
      </c>
      <c r="B2" s="13" t="s">
        <v>40</v>
      </c>
      <c r="C2" s="12" t="s">
        <v>39</v>
      </c>
    </row>
    <row r="3" spans="1:3" s="15" customFormat="1" ht="15" customHeight="1" x14ac:dyDescent="0.25">
      <c r="A3" t="s">
        <v>113</v>
      </c>
      <c r="B3" s="27" t="s">
        <v>134</v>
      </c>
      <c r="C3" s="28">
        <v>2</v>
      </c>
    </row>
    <row r="4" spans="1:3" s="15" customFormat="1" ht="15" customHeight="1" x14ac:dyDescent="0.25">
      <c r="A4" t="s">
        <v>114</v>
      </c>
      <c r="B4" s="29"/>
      <c r="C4" s="28">
        <v>3</v>
      </c>
    </row>
    <row r="5" spans="1:3" s="15" customFormat="1" ht="15" customHeight="1" x14ac:dyDescent="0.25">
      <c r="A5" t="s">
        <v>122</v>
      </c>
      <c r="B5" s="30" t="s">
        <v>135</v>
      </c>
      <c r="C5" s="28">
        <v>1</v>
      </c>
    </row>
    <row r="6" spans="1:3" s="15" customFormat="1" ht="15" customHeight="1" x14ac:dyDescent="0.25">
      <c r="A6" t="s">
        <v>136</v>
      </c>
      <c r="B6" s="30" t="s">
        <v>135</v>
      </c>
      <c r="C6" s="28">
        <v>2</v>
      </c>
    </row>
    <row r="7" spans="1:3" s="15" customFormat="1" ht="15" customHeight="1" x14ac:dyDescent="0.25">
      <c r="A7" t="s">
        <v>137</v>
      </c>
      <c r="B7" s="30" t="s">
        <v>134</v>
      </c>
      <c r="C7" s="28">
        <v>3</v>
      </c>
    </row>
    <row r="8" spans="1:3" s="15" customFormat="1" ht="15" customHeight="1" x14ac:dyDescent="0.25">
      <c r="A8" t="s">
        <v>123</v>
      </c>
      <c r="B8" s="38" t="s">
        <v>187</v>
      </c>
      <c r="C8" s="28">
        <v>3</v>
      </c>
    </row>
    <row r="9" spans="1:3" ht="15" customHeight="1" x14ac:dyDescent="0.25">
      <c r="A9" t="s">
        <v>138</v>
      </c>
      <c r="B9" s="30" t="s">
        <v>139</v>
      </c>
      <c r="C9" s="28">
        <v>1</v>
      </c>
    </row>
    <row r="10" spans="1:3" ht="15" customHeight="1" x14ac:dyDescent="0.25">
      <c r="A10" t="s">
        <v>124</v>
      </c>
      <c r="B10" s="30" t="s">
        <v>140</v>
      </c>
      <c r="C10" s="28">
        <v>3</v>
      </c>
    </row>
    <row r="11" spans="1:3" ht="15" customHeight="1" x14ac:dyDescent="0.25">
      <c r="A11" t="s">
        <v>141</v>
      </c>
      <c r="B11" s="30"/>
      <c r="C11" s="28">
        <v>1</v>
      </c>
    </row>
    <row r="12" spans="1:3" ht="15" customHeight="1" x14ac:dyDescent="0.25">
      <c r="A12" t="s">
        <v>125</v>
      </c>
      <c r="B12" s="30" t="s">
        <v>142</v>
      </c>
      <c r="C12" s="28">
        <v>5</v>
      </c>
    </row>
    <row r="13" spans="1:3" ht="15" customHeight="1" x14ac:dyDescent="0.25">
      <c r="A13" t="s">
        <v>126</v>
      </c>
      <c r="B13" s="30" t="s">
        <v>143</v>
      </c>
      <c r="C13" s="28">
        <v>5</v>
      </c>
    </row>
    <row r="14" spans="1:3" ht="15" customHeight="1" x14ac:dyDescent="0.25">
      <c r="A14" t="s">
        <v>144</v>
      </c>
      <c r="B14" s="30" t="s">
        <v>145</v>
      </c>
      <c r="C14" s="31" t="s">
        <v>146</v>
      </c>
    </row>
    <row r="15" spans="1:3" ht="15" customHeight="1" x14ac:dyDescent="0.25">
      <c r="A15" t="s">
        <v>147</v>
      </c>
      <c r="B15" s="32" t="s">
        <v>148</v>
      </c>
      <c r="C15" s="28">
        <v>3</v>
      </c>
    </row>
    <row r="16" spans="1:3" x14ac:dyDescent="0.25">
      <c r="A16" t="s">
        <v>149</v>
      </c>
      <c r="B16" s="30" t="s">
        <v>150</v>
      </c>
      <c r="C16" s="28">
        <v>3</v>
      </c>
    </row>
    <row r="17" spans="1:3" x14ac:dyDescent="0.25">
      <c r="A17" t="s">
        <v>151</v>
      </c>
      <c r="B17" s="30" t="s">
        <v>152</v>
      </c>
      <c r="C17" s="28">
        <v>3</v>
      </c>
    </row>
    <row r="18" spans="1:3" x14ac:dyDescent="0.25">
      <c r="A18" t="s">
        <v>127</v>
      </c>
      <c r="B18" s="30" t="s">
        <v>153</v>
      </c>
      <c r="C18" s="28">
        <v>3</v>
      </c>
    </row>
    <row r="19" spans="1:3" x14ac:dyDescent="0.25">
      <c r="A19" t="s">
        <v>128</v>
      </c>
      <c r="B19" s="30" t="s">
        <v>154</v>
      </c>
      <c r="C19" s="28">
        <v>4</v>
      </c>
    </row>
    <row r="20" spans="1:3" x14ac:dyDescent="0.25">
      <c r="A20" t="s">
        <v>155</v>
      </c>
      <c r="B20" s="30" t="s">
        <v>156</v>
      </c>
      <c r="C20" s="28">
        <v>3</v>
      </c>
    </row>
    <row r="21" spans="1:3" x14ac:dyDescent="0.25">
      <c r="A21" t="s">
        <v>157</v>
      </c>
      <c r="B21" s="30" t="s">
        <v>158</v>
      </c>
      <c r="C21" s="28">
        <v>3</v>
      </c>
    </row>
    <row r="22" spans="1:3" x14ac:dyDescent="0.25">
      <c r="A22" t="s">
        <v>159</v>
      </c>
      <c r="B22" s="30" t="s">
        <v>160</v>
      </c>
      <c r="C22" s="28">
        <v>1</v>
      </c>
    </row>
    <row r="23" spans="1:3" x14ac:dyDescent="0.25">
      <c r="A23" t="s">
        <v>161</v>
      </c>
      <c r="B23" s="30" t="s">
        <v>134</v>
      </c>
      <c r="C23" s="33" t="s">
        <v>162</v>
      </c>
    </row>
    <row r="24" spans="1:3" x14ac:dyDescent="0.25">
      <c r="A24" t="s">
        <v>163</v>
      </c>
      <c r="B24" s="29"/>
      <c r="C24" s="33" t="s">
        <v>164</v>
      </c>
    </row>
    <row r="25" spans="1:3" x14ac:dyDescent="0.25">
      <c r="A25" t="s">
        <v>223</v>
      </c>
      <c r="B25" s="29"/>
      <c r="C25" s="31" t="s">
        <v>167</v>
      </c>
    </row>
    <row r="26" spans="1:3" x14ac:dyDescent="0.25">
      <c r="A26" t="s">
        <v>165</v>
      </c>
      <c r="B26" s="29"/>
      <c r="C26" s="31" t="s">
        <v>167</v>
      </c>
    </row>
    <row r="27" spans="1:3" x14ac:dyDescent="0.25">
      <c r="A27" t="s">
        <v>166</v>
      </c>
      <c r="B27" s="29"/>
      <c r="C27" s="33" t="s">
        <v>167</v>
      </c>
    </row>
    <row r="28" spans="1:3" x14ac:dyDescent="0.25">
      <c r="A28" t="s">
        <v>168</v>
      </c>
      <c r="B28" s="29"/>
      <c r="C28" s="33" t="s">
        <v>169</v>
      </c>
    </row>
    <row r="29" spans="1:3" x14ac:dyDescent="0.25">
      <c r="A29" s="26"/>
      <c r="B29" s="29"/>
      <c r="C29" s="33"/>
    </row>
    <row r="30" spans="1:3" x14ac:dyDescent="0.25">
      <c r="A30" s="26"/>
      <c r="B30" s="29"/>
      <c r="C30" s="33"/>
    </row>
    <row r="31" spans="1:3" x14ac:dyDescent="0.25">
      <c r="A31" s="217" t="s">
        <v>182</v>
      </c>
      <c r="B31" s="217"/>
      <c r="C31" s="217"/>
    </row>
    <row r="32" spans="1:3" x14ac:dyDescent="0.25">
      <c r="A32" t="s">
        <v>116</v>
      </c>
      <c r="B32" s="29"/>
      <c r="C32" s="28">
        <v>3</v>
      </c>
    </row>
    <row r="33" spans="1:5" x14ac:dyDescent="0.25">
      <c r="A33" t="s">
        <v>117</v>
      </c>
      <c r="B33" s="29" t="s">
        <v>134</v>
      </c>
      <c r="C33" s="28">
        <v>3</v>
      </c>
    </row>
    <row r="34" spans="1:5" x14ac:dyDescent="0.25">
      <c r="A34" t="s">
        <v>170</v>
      </c>
      <c r="B34" s="29"/>
      <c r="C34" s="28">
        <v>3</v>
      </c>
    </row>
    <row r="35" spans="1:5" x14ac:dyDescent="0.25">
      <c r="A35" t="s">
        <v>171</v>
      </c>
      <c r="B35" s="34" t="s">
        <v>172</v>
      </c>
      <c r="C35" s="28">
        <v>3</v>
      </c>
    </row>
    <row r="36" spans="1:5" x14ac:dyDescent="0.25">
      <c r="A36" t="s">
        <v>118</v>
      </c>
      <c r="B36" s="34"/>
      <c r="C36" s="28">
        <v>4</v>
      </c>
    </row>
    <row r="37" spans="1:5" x14ac:dyDescent="0.25">
      <c r="A37" t="s">
        <v>119</v>
      </c>
      <c r="B37" s="34"/>
      <c r="C37" s="28">
        <v>4</v>
      </c>
    </row>
    <row r="38" spans="1:5" x14ac:dyDescent="0.25">
      <c r="A38" t="s">
        <v>120</v>
      </c>
      <c r="B38" s="34" t="s">
        <v>175</v>
      </c>
      <c r="C38" s="28">
        <v>5</v>
      </c>
    </row>
    <row r="39" spans="1:5" x14ac:dyDescent="0.25">
      <c r="A39" t="s">
        <v>121</v>
      </c>
      <c r="B39" s="34" t="s">
        <v>176</v>
      </c>
      <c r="C39" s="28">
        <v>4</v>
      </c>
    </row>
    <row r="40" spans="1:5" x14ac:dyDescent="0.25">
      <c r="A40" t="s">
        <v>129</v>
      </c>
      <c r="B40" s="29" t="s">
        <v>173</v>
      </c>
      <c r="C40" s="28">
        <v>4</v>
      </c>
    </row>
    <row r="41" spans="1:5" x14ac:dyDescent="0.25">
      <c r="A41" t="s">
        <v>115</v>
      </c>
      <c r="B41" s="34" t="s">
        <v>174</v>
      </c>
      <c r="C41" s="28">
        <v>4</v>
      </c>
    </row>
    <row r="42" spans="1:5" x14ac:dyDescent="0.25">
      <c r="A42" t="s">
        <v>130</v>
      </c>
      <c r="C42" s="28">
        <v>4</v>
      </c>
    </row>
    <row r="43" spans="1:5" x14ac:dyDescent="0.25">
      <c r="A43" t="s">
        <v>131</v>
      </c>
      <c r="B43" s="34" t="s">
        <v>177</v>
      </c>
      <c r="C43" s="28">
        <v>4</v>
      </c>
    </row>
    <row r="44" spans="1:5" x14ac:dyDescent="0.25">
      <c r="A44" t="s">
        <v>132</v>
      </c>
      <c r="B44" s="35" t="s">
        <v>178</v>
      </c>
      <c r="C44" s="28">
        <v>4</v>
      </c>
    </row>
    <row r="45" spans="1:5" x14ac:dyDescent="0.25">
      <c r="A45" s="11" t="s">
        <v>104</v>
      </c>
      <c r="B45" s="36" t="s">
        <v>181</v>
      </c>
      <c r="C45" s="28">
        <v>3</v>
      </c>
    </row>
    <row r="46" spans="1:5" x14ac:dyDescent="0.25">
      <c r="A46" s="37" t="s">
        <v>179</v>
      </c>
      <c r="B46" s="11" t="s">
        <v>180</v>
      </c>
      <c r="C46" s="14">
        <v>3</v>
      </c>
      <c r="D46" s="15"/>
      <c r="E46" s="15"/>
    </row>
    <row r="47" spans="1:5" x14ac:dyDescent="0.25">
      <c r="A47"/>
      <c r="B47" s="36"/>
      <c r="C47" s="16"/>
      <c r="D47" s="15"/>
      <c r="E47" s="15"/>
    </row>
  </sheetData>
  <mergeCells count="2">
    <mergeCell ref="A1:C1"/>
    <mergeCell ref="A31:C31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Dairy Manufacturing Major</vt:lpstr>
      <vt:lpstr>Dairy Mfg -Food Safety Minor </vt:lpstr>
      <vt:lpstr>DM Course Information</vt:lpstr>
      <vt:lpstr>'Dairy Manufacturing Major'!Print_Area</vt:lpstr>
      <vt:lpstr>'Dairy Mfg -Food Safety Minor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2014-06-12T21:31:05Z</cp:lastPrinted>
  <dcterms:created xsi:type="dcterms:W3CDTF">2011-09-23T19:24:55Z</dcterms:created>
  <dcterms:modified xsi:type="dcterms:W3CDTF">2014-06-16T21:53:58Z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