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0" windowWidth="17055" windowHeight="8880"/>
  </bookViews>
  <sheets>
    <sheet name="BSCE 4-year plan" sheetId="5" r:id="rId1"/>
    <sheet name="TechnicalScience Elective List" sheetId="6" r:id="rId2"/>
  </sheets>
  <definedNames>
    <definedName name="_xlnm.Print_Area" localSheetId="0">'BSCE 4-year plan'!$A$1:$M$89</definedName>
    <definedName name="_xlnm.Print_Area" localSheetId="1">'TechnicalScience Elective List'!$A$1:$I$36</definedName>
  </definedNames>
  <calcPr calcId="145621"/>
</workbook>
</file>

<file path=xl/calcChain.xml><?xml version="1.0" encoding="utf-8"?>
<calcChain xmlns="http://schemas.openxmlformats.org/spreadsheetml/2006/main">
  <c r="M40" i="5" l="1"/>
  <c r="L40" i="5"/>
  <c r="K40" i="5"/>
  <c r="J40" i="5"/>
  <c r="I40" i="5"/>
  <c r="H40" i="5"/>
  <c r="M39" i="5"/>
  <c r="L39" i="5"/>
  <c r="K39" i="5"/>
  <c r="J39" i="5"/>
  <c r="I39" i="5"/>
  <c r="H39" i="5"/>
  <c r="M38" i="5"/>
  <c r="L38" i="5"/>
  <c r="K38" i="5"/>
  <c r="J38" i="5"/>
  <c r="I38" i="5"/>
  <c r="H38" i="5"/>
  <c r="M37" i="5"/>
  <c r="L37" i="5"/>
  <c r="K37" i="5"/>
  <c r="J37" i="5"/>
  <c r="I37" i="5"/>
  <c r="H37" i="5"/>
  <c r="M36" i="5"/>
  <c r="L36" i="5"/>
  <c r="K36" i="5"/>
  <c r="J36" i="5"/>
  <c r="I36" i="5"/>
  <c r="H36" i="5"/>
  <c r="M35" i="5"/>
  <c r="L35" i="5"/>
  <c r="K35" i="5"/>
  <c r="J35" i="5"/>
  <c r="I35" i="5"/>
  <c r="H35" i="5"/>
  <c r="M34" i="5"/>
  <c r="L34" i="5"/>
  <c r="K34" i="5"/>
  <c r="J34" i="5"/>
  <c r="I34" i="5"/>
  <c r="H34" i="5"/>
  <c r="M33" i="5"/>
  <c r="L33" i="5"/>
  <c r="K33" i="5"/>
  <c r="J33" i="5"/>
  <c r="I33" i="5"/>
  <c r="H33" i="5"/>
  <c r="M32" i="5"/>
  <c r="L32" i="5"/>
  <c r="K32" i="5"/>
  <c r="J32" i="5"/>
  <c r="I32" i="5"/>
  <c r="H32" i="5"/>
  <c r="M31" i="5"/>
  <c r="L31" i="5"/>
  <c r="K31" i="5"/>
  <c r="J31" i="5"/>
  <c r="I31" i="5"/>
  <c r="H31" i="5"/>
  <c r="M30" i="5"/>
  <c r="L30" i="5"/>
  <c r="K30" i="5"/>
  <c r="J30" i="5"/>
  <c r="I30" i="5"/>
  <c r="H30" i="5"/>
  <c r="M27" i="5"/>
  <c r="L27" i="5"/>
  <c r="K27" i="5"/>
  <c r="J27" i="5"/>
  <c r="I27" i="5"/>
  <c r="H27" i="5"/>
  <c r="M26" i="5"/>
  <c r="L26" i="5"/>
  <c r="K26" i="5"/>
  <c r="J26" i="5"/>
  <c r="I26" i="5"/>
  <c r="H26" i="5"/>
  <c r="M25" i="5"/>
  <c r="L25" i="5"/>
  <c r="K25" i="5"/>
  <c r="J25" i="5"/>
  <c r="I25" i="5"/>
  <c r="H25" i="5"/>
  <c r="M24" i="5"/>
  <c r="L24" i="5"/>
  <c r="K24" i="5"/>
  <c r="J24" i="5"/>
  <c r="I24" i="5"/>
  <c r="H24" i="5"/>
  <c r="M23" i="5"/>
  <c r="L23" i="5"/>
  <c r="K23" i="5"/>
  <c r="J23" i="5"/>
  <c r="I23" i="5"/>
  <c r="H23" i="5"/>
  <c r="M22" i="5"/>
  <c r="L22" i="5"/>
  <c r="K22" i="5"/>
  <c r="J22" i="5"/>
  <c r="I22" i="5"/>
  <c r="H22" i="5"/>
  <c r="M20" i="5"/>
  <c r="L20" i="5"/>
  <c r="K20" i="5"/>
  <c r="J20" i="5"/>
  <c r="I20" i="5"/>
  <c r="M21" i="5"/>
  <c r="L21" i="5"/>
  <c r="K21" i="5"/>
  <c r="J21" i="5"/>
  <c r="I21" i="5"/>
  <c r="H21" i="5"/>
  <c r="H20" i="5"/>
  <c r="M19" i="5"/>
  <c r="L19" i="5"/>
  <c r="K19" i="5"/>
  <c r="J19" i="5"/>
  <c r="I19" i="5"/>
  <c r="H19" i="5"/>
  <c r="M18" i="5"/>
  <c r="L18" i="5"/>
  <c r="K18" i="5"/>
  <c r="J18" i="5"/>
  <c r="I18" i="5"/>
  <c r="H18" i="5"/>
  <c r="M17" i="5"/>
  <c r="L17" i="5"/>
  <c r="K17" i="5"/>
  <c r="J17" i="5"/>
  <c r="I17" i="5"/>
  <c r="H17" i="5"/>
  <c r="M16" i="5"/>
  <c r="L16" i="5"/>
  <c r="K16" i="5"/>
  <c r="J16" i="5"/>
  <c r="I16" i="5"/>
  <c r="H16" i="5"/>
  <c r="M15" i="5"/>
  <c r="L15" i="5"/>
  <c r="K15" i="5"/>
  <c r="J15" i="5"/>
  <c r="I15" i="5"/>
  <c r="H15" i="5"/>
  <c r="M14" i="5"/>
  <c r="L14" i="5"/>
  <c r="K14" i="5"/>
  <c r="J14" i="5"/>
  <c r="I14" i="5"/>
  <c r="H14" i="5"/>
  <c r="M13" i="5"/>
  <c r="L13" i="5"/>
  <c r="K13" i="5"/>
  <c r="J13" i="5"/>
  <c r="I13" i="5"/>
  <c r="H13" i="5"/>
  <c r="M12" i="5"/>
  <c r="L12" i="5"/>
  <c r="K12" i="5"/>
  <c r="J12" i="5"/>
  <c r="I12" i="5"/>
  <c r="H12" i="5"/>
  <c r="M11" i="5"/>
  <c r="L11" i="5"/>
  <c r="K11" i="5"/>
  <c r="J11" i="5"/>
  <c r="I11" i="5"/>
  <c r="H11" i="5"/>
  <c r="M10" i="5"/>
  <c r="L10" i="5"/>
  <c r="K10" i="5"/>
  <c r="J10" i="5"/>
  <c r="I10" i="5"/>
  <c r="H10" i="5"/>
  <c r="M9" i="5"/>
  <c r="L9" i="5"/>
  <c r="K9" i="5"/>
  <c r="J9" i="5"/>
  <c r="I9" i="5"/>
  <c r="H9" i="5"/>
  <c r="M8" i="5"/>
  <c r="L8" i="5"/>
  <c r="K8" i="5"/>
  <c r="J8" i="5"/>
  <c r="I8" i="5"/>
  <c r="H8" i="5"/>
  <c r="M7" i="5"/>
  <c r="L7" i="5"/>
  <c r="K7" i="5"/>
  <c r="J7" i="5"/>
  <c r="I7" i="5"/>
  <c r="H7" i="5"/>
  <c r="F44" i="5"/>
  <c r="E44" i="5"/>
  <c r="C44" i="5"/>
  <c r="B44" i="5"/>
  <c r="A44" i="5"/>
  <c r="F41" i="5"/>
  <c r="E41" i="5"/>
  <c r="C41" i="5"/>
  <c r="B41" i="5"/>
  <c r="A41" i="5"/>
  <c r="F40" i="5"/>
  <c r="E40" i="5"/>
  <c r="C40" i="5"/>
  <c r="B40" i="5"/>
  <c r="A40" i="5"/>
  <c r="F37" i="5"/>
  <c r="E37" i="5"/>
  <c r="D37" i="5"/>
  <c r="C37" i="5"/>
  <c r="B37" i="5"/>
  <c r="A37" i="5"/>
  <c r="F34" i="5"/>
  <c r="E34" i="5"/>
  <c r="D34" i="5"/>
  <c r="C34" i="5"/>
  <c r="B34" i="5"/>
  <c r="A34" i="5"/>
  <c r="F25" i="5"/>
  <c r="E25" i="5"/>
  <c r="D25" i="5"/>
  <c r="C25" i="5"/>
  <c r="B25" i="5"/>
  <c r="F26" i="5"/>
  <c r="E26" i="5"/>
  <c r="D26" i="5"/>
  <c r="C26" i="5"/>
  <c r="B26" i="5"/>
  <c r="A26" i="5"/>
  <c r="A25" i="5"/>
  <c r="F22" i="5"/>
  <c r="E22" i="5"/>
  <c r="D22" i="5"/>
  <c r="C22" i="5"/>
  <c r="B22" i="5"/>
  <c r="A22" i="5"/>
  <c r="F19" i="5"/>
  <c r="E19" i="5"/>
  <c r="D19" i="5"/>
  <c r="C19" i="5"/>
  <c r="B19" i="5"/>
  <c r="A19" i="5"/>
  <c r="F18" i="5"/>
  <c r="E18" i="5"/>
  <c r="D18" i="5"/>
  <c r="C18" i="5"/>
  <c r="B18" i="5"/>
  <c r="A18" i="5"/>
  <c r="F15" i="5"/>
  <c r="E15" i="5"/>
  <c r="D15" i="5"/>
  <c r="C15" i="5"/>
  <c r="B15" i="5"/>
  <c r="A15" i="5"/>
  <c r="F14" i="5"/>
  <c r="E14" i="5"/>
  <c r="D14" i="5"/>
  <c r="C14" i="5"/>
  <c r="B14" i="5"/>
  <c r="A14" i="5"/>
  <c r="F11" i="5"/>
  <c r="E11" i="5"/>
  <c r="D11" i="5"/>
  <c r="C11" i="5"/>
  <c r="B11" i="5"/>
  <c r="A11" i="5"/>
  <c r="F8" i="5"/>
  <c r="E8" i="5"/>
  <c r="D8" i="5"/>
  <c r="C8" i="5"/>
  <c r="B8" i="5"/>
  <c r="A8" i="5"/>
  <c r="F7" i="5"/>
  <c r="E7" i="5"/>
  <c r="D7" i="5"/>
  <c r="C7" i="5"/>
  <c r="B7" i="5"/>
  <c r="A7" i="5"/>
  <c r="K29" i="5" l="1"/>
  <c r="D33" i="5"/>
  <c r="A46" i="5" l="1"/>
  <c r="D36" i="5"/>
  <c r="D86" i="5" l="1"/>
  <c r="D76" i="5"/>
  <c r="K3" i="5" l="1"/>
  <c r="D21" i="5" l="1"/>
  <c r="D17" i="5"/>
  <c r="K6" i="5"/>
  <c r="D13" i="5"/>
  <c r="D10" i="5"/>
  <c r="D6" i="5"/>
  <c r="K86" i="5"/>
  <c r="K74" i="5"/>
  <c r="K66" i="5"/>
  <c r="D66" i="5"/>
  <c r="K57" i="5"/>
  <c r="D57" i="5"/>
  <c r="K87" i="5" l="1"/>
  <c r="D24" i="5"/>
  <c r="K41" i="5" s="1"/>
</calcChain>
</file>

<file path=xl/sharedStrings.xml><?xml version="1.0" encoding="utf-8"?>
<sst xmlns="http://schemas.openxmlformats.org/spreadsheetml/2006/main" count="297" uniqueCount="228">
  <si>
    <t>Student</t>
  </si>
  <si>
    <t>Advisor</t>
  </si>
  <si>
    <t>Information Subject to Change.  This checksheet is not a contract.</t>
  </si>
  <si>
    <t>Totals</t>
  </si>
  <si>
    <t>SGR Goal 1</t>
  </si>
  <si>
    <t>IGR Goal 1</t>
  </si>
  <si>
    <t>IGR Goal 2</t>
  </si>
  <si>
    <t>SGR Goal 2</t>
  </si>
  <si>
    <t>SGR Goal 3</t>
  </si>
  <si>
    <t>SGR Goal 4</t>
  </si>
  <si>
    <t>SGR Goal 5</t>
  </si>
  <si>
    <t>SGR Goal 6</t>
  </si>
  <si>
    <t>Advanced Writing Requirement</t>
  </si>
  <si>
    <t>SEM</t>
  </si>
  <si>
    <t>CR</t>
  </si>
  <si>
    <t>SGR courses</t>
  </si>
  <si>
    <t>IGR courses</t>
  </si>
  <si>
    <t>Advanced Writing (AW)</t>
  </si>
  <si>
    <t>Globalization (G)</t>
  </si>
  <si>
    <t>SGR #4</t>
  </si>
  <si>
    <t>Humanities/Arts Diversity (SGR 4)</t>
  </si>
  <si>
    <t>ENGL 101</t>
  </si>
  <si>
    <t>System Gen Ed Requirements  (SGR) (30 credits, Complete First 2 Years)</t>
  </si>
  <si>
    <t>Written Communication (6 credits)</t>
  </si>
  <si>
    <t>Oral Communication (3 credits)</t>
  </si>
  <si>
    <t>Social Sciences/Diversity (2 Disciplines, 6 credits)</t>
  </si>
  <si>
    <t>Mathematics (3 credits)</t>
  </si>
  <si>
    <t>Requirements for College/Major/Program/Other required courses</t>
  </si>
  <si>
    <t>Natural Sciences (6 credits)</t>
  </si>
  <si>
    <t>Institutional Graduation Requirements (IGRs) (5 credits)</t>
  </si>
  <si>
    <t>Other required courses</t>
  </si>
  <si>
    <t>TOTAL CREDITS</t>
  </si>
  <si>
    <t>Student ID#</t>
  </si>
  <si>
    <t>Anticipated Graduation Term</t>
  </si>
  <si>
    <t>Minimum GPA</t>
  </si>
  <si>
    <t xml:space="preserve">Today's Date </t>
  </si>
  <si>
    <t>GR</t>
  </si>
  <si>
    <t>SGR #3</t>
  </si>
  <si>
    <t>Social Sciences/Diversity (SGR 3)</t>
  </si>
  <si>
    <t xml:space="preserve">CHEM 112/L </t>
  </si>
  <si>
    <t xml:space="preserve">General Chemistry I </t>
  </si>
  <si>
    <t xml:space="preserve">Composition I (SGR 1) </t>
  </si>
  <si>
    <t xml:space="preserve">SPCM 101 </t>
  </si>
  <si>
    <t>CHEM 114/120</t>
  </si>
  <si>
    <t xml:space="preserve">Calculus II </t>
  </si>
  <si>
    <t xml:space="preserve">PHYS 211/L </t>
  </si>
  <si>
    <t>EM 214</t>
  </si>
  <si>
    <t xml:space="preserve">Statics </t>
  </si>
  <si>
    <t xml:space="preserve">CEE 106/L </t>
  </si>
  <si>
    <t xml:space="preserve">Elementary Surveying and Lab </t>
  </si>
  <si>
    <t xml:space="preserve">CEE 282 </t>
  </si>
  <si>
    <t xml:space="preserve">GE 109/L and CEE 106/L </t>
  </si>
  <si>
    <t>MATH 321</t>
  </si>
  <si>
    <t xml:space="preserve">PHYS 213/L </t>
  </si>
  <si>
    <t xml:space="preserve">CEE 216/L </t>
  </si>
  <si>
    <t xml:space="preserve">Materials and Lab </t>
  </si>
  <si>
    <t xml:space="preserve">EM 215 </t>
  </si>
  <si>
    <t xml:space="preserve">Dynamics </t>
  </si>
  <si>
    <t>MATH 225</t>
  </si>
  <si>
    <t xml:space="preserve">Calculus III </t>
  </si>
  <si>
    <t xml:space="preserve">ENGL 277 </t>
  </si>
  <si>
    <t>CEE 311</t>
  </si>
  <si>
    <t xml:space="preserve">Structural Material Lab </t>
  </si>
  <si>
    <t xml:space="preserve">Fall only </t>
  </si>
  <si>
    <t xml:space="preserve">CEE 340/L </t>
  </si>
  <si>
    <t>CEE 331</t>
  </si>
  <si>
    <t>EM 321</t>
  </si>
  <si>
    <t xml:space="preserve">Mechanics of Materials </t>
  </si>
  <si>
    <t>EM 331</t>
  </si>
  <si>
    <t xml:space="preserve">Social Sciences/Diversity (SGR 3) </t>
  </si>
  <si>
    <t xml:space="preserve">CEE 323/L </t>
  </si>
  <si>
    <t xml:space="preserve">CEE 353 </t>
  </si>
  <si>
    <t xml:space="preserve">Structural Theory </t>
  </si>
  <si>
    <t xml:space="preserve">CEE 363 </t>
  </si>
  <si>
    <t xml:space="preserve">CEE 346/L </t>
  </si>
  <si>
    <t>CEE 432</t>
  </si>
  <si>
    <t>CEE 464</t>
  </si>
  <si>
    <t xml:space="preserve">Capstone Design I </t>
  </si>
  <si>
    <t xml:space="preserve">CEE 456 </t>
  </si>
  <si>
    <t xml:space="preserve">Concrete Theory and Design </t>
  </si>
  <si>
    <t xml:space="preserve">STAT 381 </t>
  </si>
  <si>
    <t xml:space="preserve">Intro to Probabilty and Statistics </t>
  </si>
  <si>
    <t>CEE 490</t>
  </si>
  <si>
    <t xml:space="preserve">Seminar </t>
  </si>
  <si>
    <t>CEE 482</t>
  </si>
  <si>
    <t xml:space="preserve">Engineering Administration </t>
  </si>
  <si>
    <t xml:space="preserve">Choose from list </t>
  </si>
  <si>
    <t xml:space="preserve">Science Elective </t>
  </si>
  <si>
    <t xml:space="preserve">CEE 465 </t>
  </si>
  <si>
    <t xml:space="preserve">Capstone Design II (AW) </t>
  </si>
  <si>
    <t xml:space="preserve">CEE 455/L </t>
  </si>
  <si>
    <t xml:space="preserve">Steel Design and Lab </t>
  </si>
  <si>
    <t>MATH 123</t>
  </si>
  <si>
    <t>MATH 125</t>
  </si>
  <si>
    <t>ENGL 101 and GE 109</t>
  </si>
  <si>
    <t>MATH 102 corequisite</t>
  </si>
  <si>
    <t>Placement</t>
  </si>
  <si>
    <t>MATH 120 or 115</t>
  </si>
  <si>
    <t>Technical Elective Credits: 12</t>
  </si>
  <si>
    <t>Civil Engineering Technical Elective Course Options</t>
  </si>
  <si>
    <t xml:space="preserve">Differential Equations </t>
  </si>
  <si>
    <t>Calculus I (SGR 5)</t>
  </si>
  <si>
    <t>University Physics I and Lab (SGR 6)</t>
  </si>
  <si>
    <t>University Physics II and Lab (SGR 6)</t>
  </si>
  <si>
    <t>CEE 225</t>
  </si>
  <si>
    <t xml:space="preserve">Hydraulic Engineering </t>
  </si>
  <si>
    <t xml:space="preserve">Fall only, senior standing </t>
  </si>
  <si>
    <t xml:space="preserve">Fluid Mechanics Lab </t>
  </si>
  <si>
    <t xml:space="preserve">Fluid Mechanics   </t>
  </si>
  <si>
    <t xml:space="preserve">College of Engineering Requirements </t>
  </si>
  <si>
    <t xml:space="preserve">Major Courses </t>
  </si>
  <si>
    <t>GE 109/L</t>
  </si>
  <si>
    <t>First Year Seminar and lab (IGR 1)</t>
  </si>
  <si>
    <t>Technical Elective</t>
  </si>
  <si>
    <t xml:space="preserve">choose course from globalization list </t>
  </si>
  <si>
    <t xml:space="preserve">Fundamentals of Speech (SGR 2) </t>
  </si>
  <si>
    <t>Course</t>
  </si>
  <si>
    <t>Title</t>
  </si>
  <si>
    <t>Area</t>
  </si>
  <si>
    <t>Design</t>
  </si>
  <si>
    <t>Science electives</t>
  </si>
  <si>
    <t>Prefix</t>
  </si>
  <si>
    <t>Number</t>
  </si>
  <si>
    <t>EE</t>
  </si>
  <si>
    <t>300/300L</t>
  </si>
  <si>
    <t>Basic Electrical Engineering I &amp; Lab</t>
  </si>
  <si>
    <t>C</t>
  </si>
  <si>
    <t>x</t>
  </si>
  <si>
    <t>Anatomy</t>
  </si>
  <si>
    <t xml:space="preserve">ME </t>
  </si>
  <si>
    <t>Thermodynamics</t>
  </si>
  <si>
    <t>151/151L</t>
  </si>
  <si>
    <t>General Biology &amp; Lab</t>
  </si>
  <si>
    <t>CEE</t>
  </si>
  <si>
    <t>Bituminous Materials &amp; Lab</t>
  </si>
  <si>
    <t>T</t>
  </si>
  <si>
    <t>231/231L</t>
  </si>
  <si>
    <t>General Microbiology &amp; Lab</t>
  </si>
  <si>
    <t>Environmental Instrumentation &amp; Lab</t>
  </si>
  <si>
    <t>E</t>
  </si>
  <si>
    <t>PS</t>
  </si>
  <si>
    <t>213/213L</t>
  </si>
  <si>
    <t>Soils &amp; Laboratory</t>
  </si>
  <si>
    <t>Munic Wtr Dist &amp; Collection Sys Des</t>
  </si>
  <si>
    <t>131/131L</t>
  </si>
  <si>
    <t>Physical Geology: Weather &amp; Climate &amp; Lab</t>
  </si>
  <si>
    <t>Industrial Waste Treatment</t>
  </si>
  <si>
    <t>132/132L</t>
  </si>
  <si>
    <t>Physical Geology: Natural Landscapes &amp; Lab</t>
  </si>
  <si>
    <t>Hydrology</t>
  </si>
  <si>
    <t>Water Resources Engineering</t>
  </si>
  <si>
    <t>Matrix Analysis of Structures</t>
  </si>
  <si>
    <t>S</t>
  </si>
  <si>
    <t>Advanced Geotechnical Engineering</t>
  </si>
  <si>
    <t>G</t>
  </si>
  <si>
    <t>Foundation Engineering</t>
  </si>
  <si>
    <t>Prestressed Concrete</t>
  </si>
  <si>
    <t>Design of Timber Structures</t>
  </si>
  <si>
    <t>Transportation Engineering</t>
  </si>
  <si>
    <t>Sp. Topic: Env. Fluid Mechanics</t>
  </si>
  <si>
    <t>Special Topic: Advanced Hydraulics</t>
  </si>
  <si>
    <t>Sp.Tp: Fate &amp; Transport of Contaminants</t>
  </si>
  <si>
    <t>T - Transportation</t>
  </si>
  <si>
    <t>E - Environmental</t>
  </si>
  <si>
    <t>H - Hydrology, Hydraulics, Water Resources</t>
  </si>
  <si>
    <t>G - Geotechnical</t>
  </si>
  <si>
    <t>S - Structures</t>
  </si>
  <si>
    <t>C - General</t>
  </si>
  <si>
    <t>Internship</t>
  </si>
  <si>
    <t>General Chemistry II or Elementary. Organic Chemistry</t>
  </si>
  <si>
    <t>Civil Engineering Computer Aided Design</t>
  </si>
  <si>
    <t xml:space="preserve">Principles of Environmental Science and Engineering (IGR 2) </t>
  </si>
  <si>
    <t>Globalization Requirement - one course required, may also count for SGR #3 or #4</t>
  </si>
  <si>
    <t>Cultural Awareness and Social and Environmental Responsibility</t>
  </si>
  <si>
    <t xml:space="preserve">Water Supply and Wastewater Engineering And Lab </t>
  </si>
  <si>
    <t xml:space="preserve">Engineering Geology and Lab </t>
  </si>
  <si>
    <t>Technical Writing in Engineering (SGR 1)</t>
  </si>
  <si>
    <t>Highway and Traffic Engineering</t>
  </si>
  <si>
    <t xml:space="preserve">Geotechnical Engineering And Lab </t>
  </si>
  <si>
    <r>
      <rPr>
        <b/>
        <sz val="9"/>
        <color rgb="FFFF0000"/>
        <rFont val="Calibri"/>
        <family val="2"/>
      </rPr>
      <t>Prerequsites</t>
    </r>
    <r>
      <rPr>
        <b/>
        <sz val="9"/>
        <rFont val="Calibri"/>
        <family val="2"/>
      </rPr>
      <t>/Comments</t>
    </r>
  </si>
  <si>
    <t>Civil Engineering  Elective Course Matrix</t>
  </si>
  <si>
    <t>ANAT/BIOL</t>
  </si>
  <si>
    <t>BIOL</t>
  </si>
  <si>
    <t>MICR</t>
  </si>
  <si>
    <t>GEOG</t>
  </si>
  <si>
    <r>
      <rPr>
        <b/>
        <sz val="10"/>
        <color theme="1"/>
        <rFont val="Calibri"/>
        <family val="2"/>
        <scheme val="minor"/>
      </rPr>
      <t>NOTE:</t>
    </r>
    <r>
      <rPr>
        <sz val="10"/>
        <color theme="1"/>
        <rFont val="Calibri"/>
        <family val="2"/>
        <scheme val="minor"/>
      </rPr>
      <t xml:space="preserve"> Civil Engineering majors are required to complete a</t>
    </r>
    <r>
      <rPr>
        <b/>
        <sz val="10"/>
        <color theme="1"/>
        <rFont val="Calibri"/>
        <family val="2"/>
        <scheme val="minor"/>
      </rPr>
      <t xml:space="preserve"> total of four courses in at least two of the five technical areas</t>
    </r>
    <r>
      <rPr>
        <sz val="10"/>
        <color theme="1"/>
        <rFont val="Calibri"/>
        <family val="2"/>
        <scheme val="minor"/>
      </rPr>
      <t>: (geotechnical, environmental, structural, transportation, and water resources).</t>
    </r>
  </si>
  <si>
    <t>CIVIL ENGINEERING GRADUATION REQUIREMENTS</t>
  </si>
  <si>
    <t>Bachelor of Science in Civil Engineering (Fall 2014)</t>
  </si>
  <si>
    <t>Humanities and Arts/Diversity (2 Disciplines, 6 credits or Modern Language sequence)</t>
  </si>
  <si>
    <r>
      <t xml:space="preserve">Chem 112/L, </t>
    </r>
    <r>
      <rPr>
        <sz val="9"/>
        <rFont val="Calibri"/>
        <family val="2"/>
      </rPr>
      <t xml:space="preserve">no lab required by CE </t>
    </r>
  </si>
  <si>
    <r>
      <t xml:space="preserve">Math 123, </t>
    </r>
    <r>
      <rPr>
        <sz val="9"/>
        <rFont val="Calibri"/>
        <family val="2"/>
      </rPr>
      <t>earn C or better</t>
    </r>
  </si>
  <si>
    <r>
      <t xml:space="preserve">MATH 123, </t>
    </r>
    <r>
      <rPr>
        <sz val="9"/>
        <rFont val="Calibri"/>
        <family val="2"/>
      </rPr>
      <t>earn C or better</t>
    </r>
  </si>
  <si>
    <r>
      <rPr>
        <sz val="9"/>
        <color rgb="FFFF0000"/>
        <rFont val="Calibri"/>
        <family val="2"/>
      </rPr>
      <t xml:space="preserve">CHEM 112, </t>
    </r>
    <r>
      <rPr>
        <sz val="9"/>
        <rFont val="Calibri"/>
        <family val="2"/>
      </rPr>
      <t xml:space="preserve">Spring only </t>
    </r>
  </si>
  <si>
    <r>
      <t xml:space="preserve">EM 214, </t>
    </r>
    <r>
      <rPr>
        <sz val="9"/>
        <rFont val="Calibri"/>
        <family val="2"/>
      </rPr>
      <t>earn C or better</t>
    </r>
  </si>
  <si>
    <r>
      <rPr>
        <sz val="9"/>
        <color rgb="FFFF0000"/>
        <rFont val="Calibri"/>
        <family val="2"/>
      </rPr>
      <t xml:space="preserve">CHEM 106/112, </t>
    </r>
    <r>
      <rPr>
        <sz val="9"/>
        <rFont val="Calibri"/>
        <family val="2"/>
      </rPr>
      <t>Spring only</t>
    </r>
  </si>
  <si>
    <r>
      <rPr>
        <sz val="9"/>
        <color rgb="FFFF0000"/>
        <rFont val="Calibri"/>
        <family val="2"/>
      </rPr>
      <t xml:space="preserve">CEE 225, </t>
    </r>
    <r>
      <rPr>
        <sz val="9"/>
        <rFont val="Calibri"/>
        <family val="2"/>
      </rPr>
      <t xml:space="preserve">Spring only </t>
    </r>
  </si>
  <si>
    <r>
      <rPr>
        <sz val="9"/>
        <color rgb="FFFF0000"/>
        <rFont val="Calibri"/>
        <family val="2"/>
      </rPr>
      <t xml:space="preserve">CEE 216, </t>
    </r>
    <r>
      <rPr>
        <sz val="9"/>
        <rFont val="Calibri"/>
        <family val="2"/>
      </rPr>
      <t xml:space="preserve">Fall only </t>
    </r>
  </si>
  <si>
    <r>
      <rPr>
        <sz val="9"/>
        <color rgb="FFFF0000"/>
        <rFont val="Calibri"/>
        <family val="2"/>
      </rPr>
      <t xml:space="preserve">EM 321, </t>
    </r>
    <r>
      <rPr>
        <sz val="9"/>
        <rFont val="Calibri"/>
        <family val="2"/>
      </rPr>
      <t xml:space="preserve">Spring only </t>
    </r>
  </si>
  <si>
    <r>
      <rPr>
        <sz val="9"/>
        <color rgb="FFFF0000"/>
        <rFont val="Calibri"/>
        <family val="2"/>
      </rPr>
      <t>CEE 106</t>
    </r>
    <r>
      <rPr>
        <sz val="9"/>
        <rFont val="Calibri"/>
        <family val="2"/>
      </rPr>
      <t xml:space="preserve">, Spring only </t>
    </r>
  </si>
  <si>
    <r>
      <rPr>
        <sz val="9"/>
        <color rgb="FFFF0000"/>
        <rFont val="Calibri"/>
        <family val="2"/>
      </rPr>
      <t xml:space="preserve">corequisite EM 331, </t>
    </r>
    <r>
      <rPr>
        <sz val="9"/>
        <rFont val="Calibri"/>
        <family val="2"/>
      </rPr>
      <t xml:space="preserve">Fall only </t>
    </r>
  </si>
  <si>
    <r>
      <rPr>
        <sz val="9"/>
        <color rgb="FFFF0000"/>
        <rFont val="Calibri"/>
        <family val="2"/>
      </rPr>
      <t>EM 321, CEE 340</t>
    </r>
    <r>
      <rPr>
        <sz val="9"/>
        <rFont val="Calibri"/>
        <family val="2"/>
      </rPr>
      <t xml:space="preserve">, Spring only </t>
    </r>
  </si>
  <si>
    <r>
      <rPr>
        <sz val="9"/>
        <color rgb="FFFF0000"/>
        <rFont val="Calibri"/>
        <family val="2"/>
      </rPr>
      <t xml:space="preserve">EM 331, </t>
    </r>
    <r>
      <rPr>
        <sz val="9"/>
        <rFont val="Calibri"/>
        <family val="2"/>
      </rPr>
      <t xml:space="preserve">Spring only </t>
    </r>
  </si>
  <si>
    <r>
      <t xml:space="preserve">EM 215, MATH 321, </t>
    </r>
    <r>
      <rPr>
        <sz val="9"/>
        <rFont val="Calibri"/>
        <family val="2"/>
      </rPr>
      <t>Fall only, earn C or better</t>
    </r>
  </si>
  <si>
    <r>
      <rPr>
        <sz val="9"/>
        <color rgb="FFFF0000"/>
        <rFont val="Calibri"/>
        <family val="2"/>
      </rPr>
      <t xml:space="preserve">Senior Standing, </t>
    </r>
    <r>
      <rPr>
        <sz val="9"/>
        <rFont val="Calibri"/>
        <family val="2"/>
      </rPr>
      <t xml:space="preserve">Fall only </t>
    </r>
  </si>
  <si>
    <r>
      <rPr>
        <sz val="9"/>
        <color rgb="FFFF0000"/>
        <rFont val="Calibri"/>
        <family val="2"/>
      </rPr>
      <t xml:space="preserve">CEE 464, </t>
    </r>
    <r>
      <rPr>
        <sz val="9"/>
        <rFont val="Calibri"/>
        <family val="2"/>
      </rPr>
      <t xml:space="preserve">Spring only </t>
    </r>
  </si>
  <si>
    <r>
      <rPr>
        <sz val="9"/>
        <color rgb="FFFF0000"/>
        <rFont val="Calibri"/>
        <family val="2"/>
      </rPr>
      <t xml:space="preserve">CEE 353, </t>
    </r>
    <r>
      <rPr>
        <sz val="9"/>
        <rFont val="Calibri"/>
        <family val="2"/>
      </rPr>
      <t xml:space="preserve">Fall only </t>
    </r>
  </si>
  <si>
    <r>
      <t xml:space="preserve">CEE 353. </t>
    </r>
    <r>
      <rPr>
        <sz val="9"/>
        <rFont val="Calibri"/>
        <family val="2"/>
      </rPr>
      <t xml:space="preserve">Spring only </t>
    </r>
  </si>
  <si>
    <r>
      <t xml:space="preserve"> In addition to the Graduation Requirements and Academic Performance Requirements specified in this catalog, the following grade requirements must be met to earn a Bachelor of Science Degree in Civil Engineering: a </t>
    </r>
    <r>
      <rPr>
        <b/>
        <sz val="10"/>
        <color theme="1"/>
        <rFont val="Calibri"/>
        <family val="2"/>
        <scheme val="minor"/>
      </rPr>
      <t>combined average of “C” or better in the Civil Engineering courses</t>
    </r>
    <r>
      <rPr>
        <sz val="10"/>
        <color theme="1"/>
        <rFont val="Calibri"/>
        <family val="2"/>
        <scheme val="minor"/>
      </rPr>
      <t xml:space="preserve">; a </t>
    </r>
    <r>
      <rPr>
        <b/>
        <sz val="10"/>
        <color theme="1"/>
        <rFont val="Calibri"/>
        <family val="2"/>
        <scheme val="minor"/>
      </rPr>
      <t>combined average of “C” or better in the mathematics courses</t>
    </r>
    <r>
      <rPr>
        <sz val="10"/>
        <color theme="1"/>
        <rFont val="Calibri"/>
        <family val="2"/>
        <scheme val="minor"/>
      </rPr>
      <t xml:space="preserve">; and a </t>
    </r>
    <r>
      <rPr>
        <b/>
        <sz val="10"/>
        <color rgb="FFFF0000"/>
        <rFont val="Calibri"/>
        <family val="2"/>
        <scheme val="minor"/>
      </rPr>
      <t>minimum grade of “C” in each of the following courses: Math 123, Math 125, EM 214, EM 215, EM 321, and EM 331</t>
    </r>
    <r>
      <rPr>
        <sz val="10"/>
        <color theme="1"/>
        <rFont val="Calibri"/>
        <family val="2"/>
        <scheme val="minor"/>
      </rPr>
      <t>. Students that fail to earn a “C” or better in any of these courses will be required to take them in each subsequent semester until the requirement is met. Students must follow course prerequisite requirements and take the Fundamentals of Engineering examination prior to graduation.</t>
    </r>
  </si>
  <si>
    <t>H</t>
  </si>
  <si>
    <t>Fourth Year Spring Courses</t>
  </si>
  <si>
    <t>Fourth Year Fall Courses</t>
  </si>
  <si>
    <t>Third Year Fall Courses</t>
  </si>
  <si>
    <t>Third Year Spring Courses</t>
  </si>
  <si>
    <t xml:space="preserve">Second Year Fall Courses </t>
  </si>
  <si>
    <t>Second Year Spring Courses</t>
  </si>
  <si>
    <t>First Year Spring Courses</t>
  </si>
  <si>
    <t>First Year Fall Courses</t>
  </si>
  <si>
    <r>
      <t xml:space="preserve">MATH 115 or Placement, </t>
    </r>
    <r>
      <rPr>
        <sz val="9"/>
        <rFont val="Calibri"/>
        <family val="2"/>
      </rPr>
      <t>earn C or better</t>
    </r>
    <r>
      <rPr>
        <sz val="9"/>
        <color rgb="FFFF0000"/>
        <rFont val="Calibri"/>
        <family val="2"/>
      </rPr>
      <t xml:space="preserve"> </t>
    </r>
  </si>
  <si>
    <t>(Must have a different prefix than the courses used to meet SGR 3, 4 and 6)</t>
  </si>
  <si>
    <t>First Year Seminar</t>
  </si>
  <si>
    <t>208-208L</t>
  </si>
  <si>
    <t xml:space="preserve">CEE </t>
  </si>
  <si>
    <t>306-306L</t>
  </si>
  <si>
    <t>Engineering Surveys &amp; Lab</t>
  </si>
  <si>
    <t>Land Surveying</t>
  </si>
  <si>
    <t>Remote Sensing in Civil Engineering</t>
  </si>
  <si>
    <t>Sample 4 Year Plan</t>
  </si>
  <si>
    <t>2014-2015 Undergraduate Catalog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</si>
</sst>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4"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b/>
      <sz val="9"/>
      <name val="Calibri"/>
      <family val="2"/>
    </font>
    <font>
      <b/>
      <sz val="9"/>
      <color rgb="FF0070C0"/>
      <name val="Calibri"/>
      <family val="2"/>
    </font>
    <font>
      <sz val="8"/>
      <name val="Calibri"/>
      <family val="2"/>
    </font>
    <font>
      <i/>
      <u/>
      <sz val="9"/>
      <name val="Calibri"/>
      <family val="2"/>
    </font>
    <font>
      <b/>
      <u/>
      <sz val="9"/>
      <name val="Calibri"/>
      <family val="2"/>
    </font>
    <font>
      <b/>
      <sz val="9"/>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9"/>
      <color rgb="FFFF0000"/>
      <name val="Calibri"/>
      <family val="2"/>
    </font>
    <font>
      <u/>
      <sz val="9"/>
      <name val="Calibri"/>
      <family val="2"/>
    </font>
    <font>
      <sz val="9"/>
      <color rgb="FF000000"/>
      <name val="Calibri"/>
      <family val="2"/>
    </font>
    <font>
      <b/>
      <sz val="9"/>
      <color theme="1"/>
      <name val="Calibri"/>
      <family val="2"/>
      <scheme val="minor"/>
    </font>
    <font>
      <u/>
      <sz val="10"/>
      <color theme="10"/>
      <name val="Calibri"/>
      <family val="2"/>
      <scheme val="minor"/>
    </font>
    <font>
      <b/>
      <sz val="10"/>
      <color rgb="FFFF0000"/>
      <name val="Calibri"/>
      <family val="2"/>
      <scheme val="minor"/>
    </font>
    <font>
      <b/>
      <sz val="10"/>
      <color rgb="FF000000"/>
      <name val="Calibri"/>
      <family val="2"/>
      <scheme val="minor"/>
    </font>
    <font>
      <sz val="10"/>
      <color indexed="10"/>
      <name val="Calibri"/>
      <family val="2"/>
      <scheme val="minor"/>
    </font>
    <font>
      <u/>
      <sz val="9"/>
      <color theme="10"/>
      <name val="Calibri"/>
      <family val="2"/>
      <scheme val="minor"/>
    </font>
  </fonts>
  <fills count="22">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79998168889431442"/>
        <bgColor rgb="FF000000"/>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5" tint="0.79998168889431442"/>
        <bgColor rgb="FF000000"/>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s>
  <cellStyleXfs count="8">
    <xf numFmtId="0" fontId="0" fillId="0" borderId="0"/>
    <xf numFmtId="0" fontId="1" fillId="0" borderId="0"/>
    <xf numFmtId="0" fontId="2"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cellStyleXfs>
  <cellXfs count="200">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9" fillId="0" borderId="0" xfId="2" applyFont="1" applyFill="1" applyBorder="1"/>
    <xf numFmtId="0" fontId="9" fillId="0" borderId="0" xfId="2" applyFont="1" applyFill="1" applyBorder="1" applyAlignment="1">
      <alignment horizontal="center"/>
    </xf>
    <xf numFmtId="0" fontId="9" fillId="0" borderId="3" xfId="2" applyFont="1" applyFill="1" applyBorder="1"/>
    <xf numFmtId="0" fontId="7" fillId="0" borderId="3" xfId="2" applyFont="1" applyFill="1" applyBorder="1"/>
    <xf numFmtId="0" fontId="10" fillId="0" borderId="0" xfId="2" applyFont="1" applyFill="1" applyBorder="1" applyAlignment="1">
      <alignment horizontal="center"/>
    </xf>
    <xf numFmtId="0" fontId="9" fillId="0" borderId="3" xfId="2" applyFont="1" applyFill="1" applyBorder="1" applyAlignment="1">
      <alignment horizontal="left"/>
    </xf>
    <xf numFmtId="0" fontId="7"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7" fillId="0" borderId="12" xfId="2" applyFont="1" applyFill="1" applyBorder="1"/>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8" xfId="2" applyFont="1" applyFill="1" applyBorder="1" applyAlignment="1">
      <alignment horizontal="center"/>
    </xf>
    <xf numFmtId="0" fontId="7" fillId="0" borderId="15" xfId="2" applyFont="1" applyFill="1" applyBorder="1" applyAlignment="1">
      <alignment horizontal="center"/>
    </xf>
    <xf numFmtId="0" fontId="7" fillId="0" borderId="3" xfId="2" applyFont="1" applyFill="1" applyBorder="1" applyAlignment="1">
      <alignment horizontal="left"/>
    </xf>
    <xf numFmtId="0" fontId="7" fillId="0" borderId="0" xfId="2" quotePrefix="1" applyFont="1" applyFill="1" applyBorder="1" applyAlignment="1">
      <alignment horizontal="right"/>
    </xf>
    <xf numFmtId="0" fontId="12" fillId="0" borderId="0" xfId="2" applyFont="1" applyFill="1" applyBorder="1" applyAlignment="1">
      <alignment horizontal="center"/>
    </xf>
    <xf numFmtId="0" fontId="9" fillId="0" borderId="5" xfId="2" applyFont="1" applyFill="1" applyBorder="1"/>
    <xf numFmtId="0" fontId="7" fillId="0" borderId="6" xfId="2" applyFont="1" applyFill="1" applyBorder="1" applyAlignment="1">
      <alignment horizontal="center"/>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11" xfId="2" applyFont="1" applyFill="1" applyBorder="1" applyAlignment="1">
      <alignment horizontal="center"/>
    </xf>
    <xf numFmtId="0" fontId="7" fillId="0" borderId="7" xfId="2" applyFont="1" applyFill="1" applyBorder="1" applyAlignment="1">
      <alignment horizontal="center"/>
    </xf>
    <xf numFmtId="0" fontId="7" fillId="2" borderId="0" xfId="2" applyFont="1" applyFill="1" applyBorder="1"/>
    <xf numFmtId="0" fontId="3" fillId="0" borderId="0" xfId="2" applyFont="1" applyFill="1" applyBorder="1" applyAlignment="1">
      <alignment horizontal="left" readingOrder="1"/>
    </xf>
    <xf numFmtId="0" fontId="3" fillId="0" borderId="0" xfId="2" applyFont="1" applyFill="1" applyBorder="1" applyAlignment="1">
      <alignment horizontal="center"/>
    </xf>
    <xf numFmtId="0" fontId="9"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7" fillId="4" borderId="0" xfId="2" applyFont="1" applyFill="1" applyBorder="1" applyAlignment="1"/>
    <xf numFmtId="0" fontId="7" fillId="5" borderId="0" xfId="2" applyFont="1" applyFill="1" applyBorder="1"/>
    <xf numFmtId="0" fontId="7" fillId="5" borderId="0" xfId="2" applyFont="1" applyFill="1" applyBorder="1" applyAlignment="1"/>
    <xf numFmtId="0" fontId="7" fillId="6" borderId="0" xfId="2" applyFont="1" applyFill="1" applyBorder="1"/>
    <xf numFmtId="0" fontId="7" fillId="6" borderId="0" xfId="2" applyFont="1" applyFill="1" applyBorder="1" applyAlignment="1"/>
    <xf numFmtId="0" fontId="5" fillId="0" borderId="0" xfId="2" applyFont="1" applyFill="1" applyBorder="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8" fillId="0" borderId="0" xfId="0" applyFont="1" applyFill="1" applyBorder="1"/>
    <xf numFmtId="0" fontId="9" fillId="0" borderId="0" xfId="0" applyFont="1" applyFill="1" applyBorder="1"/>
    <xf numFmtId="0" fontId="13" fillId="0" borderId="8" xfId="0" quotePrefix="1" applyFont="1" applyFill="1" applyBorder="1" applyAlignment="1">
      <alignment horizontal="center"/>
    </xf>
    <xf numFmtId="0" fontId="13"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3" fillId="0" borderId="8" xfId="1" quotePrefix="1" applyFont="1" applyFill="1" applyBorder="1" applyAlignment="1">
      <alignment horizontal="center"/>
    </xf>
    <xf numFmtId="0" fontId="13" fillId="0" borderId="8" xfId="1" applyFont="1" applyFill="1" applyBorder="1" applyAlignment="1">
      <alignment horizontal="center"/>
    </xf>
    <xf numFmtId="0" fontId="13" fillId="0" borderId="0" xfId="0" applyFont="1" applyFill="1" applyBorder="1"/>
    <xf numFmtId="0" fontId="7" fillId="0" borderId="4" xfId="0" applyFont="1" applyFill="1" applyBorder="1"/>
    <xf numFmtId="0" fontId="7" fillId="0" borderId="5" xfId="0" applyFont="1" applyFill="1" applyBorder="1"/>
    <xf numFmtId="0" fontId="7" fillId="0" borderId="5" xfId="0" applyFont="1" applyFill="1" applyBorder="1" applyAlignment="1">
      <alignment horizontal="left"/>
    </xf>
    <xf numFmtId="0" fontId="7" fillId="0" borderId="5" xfId="0" applyFont="1" applyFill="1" applyBorder="1" applyAlignment="1">
      <alignment horizontal="center"/>
    </xf>
    <xf numFmtId="0" fontId="13" fillId="0" borderId="5" xfId="0" applyFont="1" applyFill="1" applyBorder="1" applyAlignment="1">
      <alignment horizontal="center"/>
    </xf>
    <xf numFmtId="0" fontId="11" fillId="0" borderId="0" xfId="0" applyFont="1" applyFill="1" applyBorder="1" applyAlignment="1">
      <alignment horizontal="left"/>
    </xf>
    <xf numFmtId="0" fontId="17" fillId="0" borderId="0" xfId="2" applyFont="1" applyAlignment="1">
      <alignment horizontal="center"/>
    </xf>
    <xf numFmtId="0" fontId="18" fillId="0" borderId="1" xfId="2" applyFont="1" applyBorder="1"/>
    <xf numFmtId="0" fontId="18" fillId="0" borderId="1" xfId="2" applyFont="1" applyBorder="1" applyAlignment="1">
      <alignment horizontal="center"/>
    </xf>
    <xf numFmtId="0" fontId="19" fillId="0" borderId="0" xfId="2" applyFont="1" applyBorder="1" applyAlignment="1">
      <alignment horizontal="right"/>
    </xf>
    <xf numFmtId="0" fontId="8" fillId="0" borderId="0" xfId="2" applyFont="1" applyAlignment="1">
      <alignment horizontal="right" wrapText="1"/>
    </xf>
    <xf numFmtId="0" fontId="20" fillId="0" borderId="0" xfId="2" applyFont="1" applyFill="1" applyAlignment="1">
      <alignment horizontal="left"/>
    </xf>
    <xf numFmtId="0" fontId="20" fillId="0" borderId="0" xfId="2" applyFont="1" applyFill="1"/>
    <xf numFmtId="2" fontId="16" fillId="0" borderId="2" xfId="2" applyNumberFormat="1" applyFont="1" applyBorder="1" applyAlignment="1">
      <alignment horizontal="center"/>
    </xf>
    <xf numFmtId="0" fontId="18" fillId="0" borderId="0" xfId="2" applyFont="1" applyBorder="1" applyAlignment="1">
      <alignment horizontal="right"/>
    </xf>
    <xf numFmtId="0" fontId="9" fillId="0" borderId="8" xfId="0" applyFont="1" applyFill="1" applyBorder="1" applyAlignment="1">
      <alignment horizontal="center"/>
    </xf>
    <xf numFmtId="0" fontId="7" fillId="0" borderId="9" xfId="2" applyFont="1" applyFill="1" applyBorder="1" applyAlignment="1">
      <alignment horizontal="center"/>
    </xf>
    <xf numFmtId="0" fontId="7" fillId="0" borderId="18" xfId="2" applyFont="1" applyFill="1" applyBorder="1" applyAlignment="1">
      <alignment horizontal="center"/>
    </xf>
    <xf numFmtId="0" fontId="7" fillId="10" borderId="3" xfId="0" applyFont="1" applyFill="1" applyBorder="1"/>
    <xf numFmtId="0" fontId="11" fillId="0" borderId="0" xfId="0" applyFont="1" applyFill="1" applyBorder="1"/>
    <xf numFmtId="0" fontId="11" fillId="0" borderId="0" xfId="0" applyFont="1" applyFill="1" applyBorder="1" applyAlignment="1">
      <alignment horizontal="center"/>
    </xf>
    <xf numFmtId="0" fontId="9" fillId="0" borderId="3" xfId="2" applyFont="1" applyFill="1" applyBorder="1" applyAlignment="1">
      <alignment horizontal="center"/>
    </xf>
    <xf numFmtId="0" fontId="15" fillId="0" borderId="0" xfId="2" applyFont="1" applyFill="1" applyAlignment="1">
      <alignment horizontal="right"/>
    </xf>
    <xf numFmtId="0" fontId="22" fillId="0" borderId="0" xfId="0" applyFont="1" applyAlignment="1"/>
    <xf numFmtId="0" fontId="18" fillId="0" borderId="0" xfId="2" applyFont="1" applyBorder="1"/>
    <xf numFmtId="2" fontId="16" fillId="0" borderId="0" xfId="2" applyNumberFormat="1" applyFont="1" applyBorder="1" applyAlignment="1">
      <alignment horizontal="center"/>
    </xf>
    <xf numFmtId="164" fontId="21" fillId="0" borderId="0" xfId="2" applyNumberFormat="1" applyFont="1" applyFill="1" applyBorder="1" applyAlignment="1">
      <alignment horizontal="center"/>
    </xf>
    <xf numFmtId="0" fontId="7" fillId="9" borderId="3" xfId="2" applyFont="1" applyFill="1" applyBorder="1"/>
    <xf numFmtId="0" fontId="7" fillId="9" borderId="3" xfId="0" applyFont="1" applyFill="1" applyBorder="1"/>
    <xf numFmtId="0" fontId="7" fillId="18" borderId="3" xfId="0" applyFont="1" applyFill="1" applyBorder="1"/>
    <xf numFmtId="0" fontId="7" fillId="9" borderId="3" xfId="2" applyFont="1" applyFill="1" applyBorder="1" applyAlignment="1">
      <alignment horizontal="left"/>
    </xf>
    <xf numFmtId="0" fontId="24" fillId="0" borderId="0" xfId="0" applyFont="1"/>
    <xf numFmtId="0" fontId="13" fillId="0" borderId="0" xfId="0" applyFont="1" applyFill="1" applyBorder="1" applyAlignment="1">
      <alignment horizontal="center"/>
    </xf>
    <xf numFmtId="0" fontId="7" fillId="2" borderId="3" xfId="0" applyFont="1" applyFill="1" applyBorder="1"/>
    <xf numFmtId="0" fontId="7" fillId="2" borderId="3" xfId="0" applyFont="1" applyFill="1" applyBorder="1" applyAlignment="1">
      <alignment horizontal="center"/>
    </xf>
    <xf numFmtId="0" fontId="7" fillId="7" borderId="3" xfId="0" applyFont="1" applyFill="1" applyBorder="1"/>
    <xf numFmtId="0" fontId="7" fillId="7" borderId="3" xfId="0" applyFont="1" applyFill="1" applyBorder="1" applyAlignment="1">
      <alignment horizontal="center"/>
    </xf>
    <xf numFmtId="0" fontId="9" fillId="0" borderId="5" xfId="0" applyFont="1" applyFill="1" applyBorder="1" applyAlignment="1">
      <alignment horizontal="left"/>
    </xf>
    <xf numFmtId="0" fontId="7" fillId="0" borderId="0" xfId="1" applyFont="1" applyFill="1" applyBorder="1" applyAlignment="1">
      <alignment horizontal="left"/>
    </xf>
    <xf numFmtId="0" fontId="9" fillId="0" borderId="0" xfId="1" applyFont="1" applyFill="1" applyBorder="1" applyAlignment="1">
      <alignment horizontal="left"/>
    </xf>
    <xf numFmtId="0" fontId="25" fillId="0" borderId="3" xfId="2" applyNumberFormat="1" applyFont="1" applyFill="1" applyBorder="1" applyAlignment="1">
      <alignment horizontal="left"/>
    </xf>
    <xf numFmtId="0" fontId="25" fillId="0" borderId="3" xfId="2" applyFont="1" applyFill="1" applyBorder="1" applyAlignment="1">
      <alignment horizontal="left"/>
    </xf>
    <xf numFmtId="0" fontId="26" fillId="0" borderId="3" xfId="3" applyFont="1" applyFill="1" applyBorder="1"/>
    <xf numFmtId="0" fontId="7" fillId="0" borderId="13" xfId="2" applyFont="1" applyFill="1" applyBorder="1" applyAlignment="1">
      <alignment horizontal="left"/>
    </xf>
    <xf numFmtId="0" fontId="7" fillId="0" borderId="8" xfId="2" applyFont="1" applyFill="1" applyBorder="1" applyAlignment="1">
      <alignment horizontal="left"/>
    </xf>
    <xf numFmtId="0" fontId="7" fillId="0" borderId="3" xfId="3" applyFont="1" applyFill="1" applyBorder="1"/>
    <xf numFmtId="0" fontId="7" fillId="0" borderId="3" xfId="2" quotePrefix="1" applyFont="1" applyFill="1" applyBorder="1" applyAlignment="1">
      <alignment horizontal="left"/>
    </xf>
    <xf numFmtId="0" fontId="7" fillId="0" borderId="15" xfId="2" applyFont="1" applyFill="1" applyBorder="1" applyAlignment="1">
      <alignment horizontal="left"/>
    </xf>
    <xf numFmtId="0" fontId="7" fillId="9" borderId="3" xfId="3" applyFont="1" applyFill="1" applyBorder="1"/>
    <xf numFmtId="0" fontId="7" fillId="0" borderId="3" xfId="2" quotePrefix="1" applyFont="1" applyFill="1" applyBorder="1" applyAlignment="1">
      <alignment horizontal="left" wrapText="1"/>
    </xf>
    <xf numFmtId="0" fontId="25" fillId="0" borderId="3" xfId="2" quotePrefix="1" applyFont="1" applyFill="1" applyBorder="1" applyAlignment="1">
      <alignment horizontal="left"/>
    </xf>
    <xf numFmtId="0" fontId="7" fillId="0" borderId="18" xfId="0" applyFont="1" applyFill="1" applyBorder="1"/>
    <xf numFmtId="0" fontId="27" fillId="2" borderId="0" xfId="2" applyFont="1" applyFill="1" applyBorder="1" applyAlignment="1">
      <alignment horizontal="left" readingOrder="1"/>
    </xf>
    <xf numFmtId="0" fontId="26" fillId="0" borderId="0" xfId="2" applyFont="1" applyFill="1" applyBorder="1"/>
    <xf numFmtId="0" fontId="7" fillId="0" borderId="21" xfId="2" applyFont="1" applyFill="1" applyBorder="1" applyAlignment="1">
      <alignment horizontal="center"/>
    </xf>
    <xf numFmtId="0" fontId="24" fillId="0" borderId="3" xfId="0" applyFont="1" applyBorder="1"/>
    <xf numFmtId="0" fontId="7" fillId="0" borderId="25" xfId="2" applyFont="1" applyFill="1" applyBorder="1" applyAlignment="1">
      <alignment horizontal="left"/>
    </xf>
    <xf numFmtId="0" fontId="24" fillId="19" borderId="3" xfId="0" applyFont="1" applyFill="1" applyBorder="1"/>
    <xf numFmtId="0" fontId="24" fillId="9" borderId="3" xfId="0" applyFont="1" applyFill="1" applyBorder="1"/>
    <xf numFmtId="0" fontId="28" fillId="0" borderId="0" xfId="0" applyFont="1"/>
    <xf numFmtId="0" fontId="7" fillId="9" borderId="3" xfId="2" applyFont="1" applyFill="1" applyBorder="1" applyAlignment="1">
      <alignment horizontal="center"/>
    </xf>
    <xf numFmtId="0" fontId="7" fillId="8" borderId="3" xfId="2" applyFont="1" applyFill="1" applyBorder="1"/>
    <xf numFmtId="0" fontId="7" fillId="8" borderId="3" xfId="2" applyFont="1" applyFill="1" applyBorder="1" applyAlignment="1">
      <alignment horizontal="center"/>
    </xf>
    <xf numFmtId="0" fontId="7" fillId="19" borderId="3" xfId="2" applyFont="1" applyFill="1" applyBorder="1"/>
    <xf numFmtId="0" fontId="7" fillId="19" borderId="3" xfId="3" applyFont="1" applyFill="1" applyBorder="1"/>
    <xf numFmtId="0" fontId="7" fillId="20" borderId="3" xfId="0" applyFont="1" applyFill="1" applyBorder="1"/>
    <xf numFmtId="0" fontId="7" fillId="17" borderId="3" xfId="0" applyFont="1" applyFill="1" applyBorder="1"/>
    <xf numFmtId="0" fontId="7" fillId="21" borderId="3" xfId="0" applyFont="1" applyFill="1" applyBorder="1"/>
    <xf numFmtId="0" fontId="15" fillId="0" borderId="0" xfId="2" applyFont="1" applyFill="1" applyAlignment="1">
      <alignment horizontal="center"/>
    </xf>
    <xf numFmtId="0" fontId="7" fillId="20" borderId="3" xfId="0" applyFont="1" applyFill="1" applyBorder="1" applyAlignment="1">
      <alignment horizontal="center"/>
    </xf>
    <xf numFmtId="0" fontId="7" fillId="17" borderId="3" xfId="0" applyFont="1" applyFill="1" applyBorder="1" applyAlignment="1">
      <alignment horizontal="center"/>
    </xf>
    <xf numFmtId="0" fontId="7" fillId="21" borderId="3" xfId="0" applyFont="1" applyFill="1" applyBorder="1" applyAlignment="1">
      <alignment horizontal="center"/>
    </xf>
    <xf numFmtId="0" fontId="3" fillId="0" borderId="14" xfId="2" applyFont="1" applyFill="1" applyBorder="1" applyAlignment="1">
      <alignment horizontal="center"/>
    </xf>
    <xf numFmtId="0" fontId="7" fillId="0" borderId="26" xfId="2" applyFont="1" applyFill="1" applyBorder="1" applyAlignment="1">
      <alignment horizontal="center"/>
    </xf>
    <xf numFmtId="0" fontId="25" fillId="10" borderId="3" xfId="2" applyFont="1" applyFill="1" applyBorder="1" applyAlignment="1">
      <alignment horizontal="left"/>
    </xf>
    <xf numFmtId="0" fontId="23" fillId="0" borderId="0" xfId="0" applyFont="1" applyAlignment="1">
      <alignment vertical="center"/>
    </xf>
    <xf numFmtId="0" fontId="23" fillId="0" borderId="0" xfId="0" applyFont="1" applyAlignment="1">
      <alignment horizontal="center"/>
    </xf>
    <xf numFmtId="0" fontId="22" fillId="0" borderId="0" xfId="0" applyFont="1"/>
    <xf numFmtId="0" fontId="22" fillId="0" borderId="10" xfId="0" applyFont="1" applyBorder="1" applyAlignment="1">
      <alignment horizontal="center"/>
    </xf>
    <xf numFmtId="0" fontId="22" fillId="0" borderId="10" xfId="0" applyFont="1" applyBorder="1"/>
    <xf numFmtId="0" fontId="22" fillId="0" borderId="20" xfId="0" applyFont="1" applyBorder="1" applyAlignment="1">
      <alignment horizontal="center"/>
    </xf>
    <xf numFmtId="0" fontId="23" fillId="13" borderId="22" xfId="0" applyFont="1" applyFill="1" applyBorder="1" applyAlignment="1">
      <alignment horizontal="center"/>
    </xf>
    <xf numFmtId="0" fontId="22" fillId="13" borderId="22" xfId="0" applyFont="1" applyFill="1" applyBorder="1" applyAlignment="1"/>
    <xf numFmtId="0" fontId="22" fillId="10" borderId="10" xfId="0" applyFont="1" applyFill="1" applyBorder="1" applyAlignment="1"/>
    <xf numFmtId="0" fontId="29" fillId="0" borderId="0" xfId="3" applyFont="1" applyBorder="1" applyAlignment="1">
      <alignment horizontal="left" vertical="center" indent="1"/>
    </xf>
    <xf numFmtId="0" fontId="29" fillId="0" borderId="0" xfId="3" applyFont="1" applyAlignment="1">
      <alignment horizontal="left" vertical="center" indent="1"/>
    </xf>
    <xf numFmtId="0" fontId="23" fillId="0" borderId="0" xfId="0" applyFont="1" applyAlignment="1"/>
    <xf numFmtId="0" fontId="22" fillId="0" borderId="0" xfId="0" applyFont="1" applyFill="1" applyBorder="1" applyAlignment="1">
      <alignment horizontal="center"/>
    </xf>
    <xf numFmtId="0" fontId="22" fillId="0" borderId="0" xfId="0" applyFont="1" applyFill="1" applyBorder="1"/>
    <xf numFmtId="0" fontId="31" fillId="0" borderId="0" xfId="0" applyFont="1" applyFill="1" applyBorder="1" applyAlignment="1">
      <alignment horizontal="center"/>
    </xf>
    <xf numFmtId="0" fontId="18" fillId="0" borderId="10" xfId="0" applyFont="1" applyBorder="1" applyAlignment="1">
      <alignment horizontal="center"/>
    </xf>
    <xf numFmtId="0" fontId="18" fillId="0" borderId="19" xfId="0" applyFont="1" applyFill="1" applyBorder="1" applyAlignment="1">
      <alignment horizontal="center"/>
    </xf>
    <xf numFmtId="0" fontId="18" fillId="0" borderId="10" xfId="0" applyFont="1" applyBorder="1"/>
    <xf numFmtId="0" fontId="18" fillId="0" borderId="10" xfId="0" applyFont="1" applyBorder="1" applyAlignment="1">
      <alignment horizontal="left"/>
    </xf>
    <xf numFmtId="0" fontId="19" fillId="0" borderId="21" xfId="0" applyFont="1" applyBorder="1" applyAlignment="1">
      <alignment horizontal="center"/>
    </xf>
    <xf numFmtId="0" fontId="32" fillId="0" borderId="21" xfId="0" applyFont="1" applyBorder="1" applyAlignment="1"/>
    <xf numFmtId="0" fontId="18" fillId="0" borderId="10" xfId="0" applyFont="1" applyFill="1" applyBorder="1"/>
    <xf numFmtId="0" fontId="19" fillId="0" borderId="10" xfId="0" applyFont="1" applyBorder="1" applyAlignment="1">
      <alignment horizontal="center"/>
    </xf>
    <xf numFmtId="0" fontId="32" fillId="0" borderId="10" xfId="0" applyFont="1" applyBorder="1" applyAlignment="1"/>
    <xf numFmtId="0" fontId="19" fillId="11" borderId="10" xfId="0" applyFont="1" applyFill="1" applyBorder="1" applyAlignment="1">
      <alignment horizontal="center"/>
    </xf>
    <xf numFmtId="0" fontId="32" fillId="0" borderId="0" xfId="0" applyFont="1"/>
    <xf numFmtId="0" fontId="19" fillId="12" borderId="10" xfId="0" applyFont="1" applyFill="1" applyBorder="1" applyAlignment="1">
      <alignment horizontal="center"/>
    </xf>
    <xf numFmtId="0" fontId="18" fillId="10" borderId="10" xfId="0" applyFont="1" applyFill="1" applyBorder="1"/>
    <xf numFmtId="0" fontId="19" fillId="13" borderId="10" xfId="0" applyFont="1" applyFill="1" applyBorder="1" applyAlignment="1">
      <alignment horizontal="center"/>
    </xf>
    <xf numFmtId="0" fontId="18" fillId="0" borderId="0" xfId="0" applyFont="1"/>
    <xf numFmtId="0" fontId="19" fillId="14" borderId="10" xfId="0" applyFont="1" applyFill="1" applyBorder="1" applyAlignment="1">
      <alignment horizontal="center"/>
    </xf>
    <xf numFmtId="0" fontId="19" fillId="15" borderId="10" xfId="0" applyFont="1" applyFill="1" applyBorder="1" applyAlignment="1">
      <alignment horizontal="center"/>
    </xf>
    <xf numFmtId="0" fontId="18" fillId="0" borderId="22" xfId="0" applyFont="1" applyBorder="1" applyAlignment="1">
      <alignment horizontal="center"/>
    </xf>
    <xf numFmtId="0" fontId="19" fillId="13" borderId="22" xfId="0" applyFont="1" applyFill="1" applyBorder="1" applyAlignment="1">
      <alignment horizontal="center"/>
    </xf>
    <xf numFmtId="0" fontId="18" fillId="0" borderId="22" xfId="0" applyFont="1" applyFill="1" applyBorder="1" applyAlignment="1">
      <alignment horizontal="center"/>
    </xf>
    <xf numFmtId="0" fontId="18" fillId="0" borderId="10" xfId="0" applyFont="1" applyFill="1" applyBorder="1" applyAlignment="1">
      <alignment horizontal="center"/>
    </xf>
    <xf numFmtId="0" fontId="18" fillId="0" borderId="24" xfId="0" applyFont="1" applyFill="1" applyBorder="1" applyAlignment="1">
      <alignment horizontal="center"/>
    </xf>
    <xf numFmtId="0" fontId="19" fillId="0" borderId="10" xfId="0" applyFont="1" applyFill="1" applyBorder="1" applyAlignment="1">
      <alignment horizontal="center"/>
    </xf>
    <xf numFmtId="0" fontId="18" fillId="11" borderId="10" xfId="0" applyFont="1" applyFill="1" applyBorder="1" applyAlignment="1">
      <alignment horizontal="center"/>
    </xf>
    <xf numFmtId="0" fontId="18" fillId="12" borderId="10" xfId="0" applyFont="1" applyFill="1" applyBorder="1" applyAlignment="1">
      <alignment horizontal="center"/>
    </xf>
    <xf numFmtId="0" fontId="18" fillId="13" borderId="10" xfId="0" applyFont="1" applyFill="1" applyBorder="1" applyAlignment="1">
      <alignment horizontal="center"/>
    </xf>
    <xf numFmtId="0" fontId="18" fillId="15" borderId="10" xfId="0" applyFont="1" applyFill="1" applyBorder="1" applyAlignment="1">
      <alignment horizontal="center"/>
    </xf>
    <xf numFmtId="0" fontId="18" fillId="16" borderId="10" xfId="0" applyFont="1" applyFill="1" applyBorder="1" applyAlignment="1">
      <alignment horizontal="center"/>
    </xf>
    <xf numFmtId="0" fontId="18" fillId="0" borderId="0" xfId="0" applyFont="1" applyBorder="1" applyAlignment="1">
      <alignment horizontal="center"/>
    </xf>
    <xf numFmtId="0" fontId="7" fillId="0" borderId="0" xfId="1" applyFont="1" applyFill="1" applyBorder="1" applyAlignment="1">
      <alignment vertical="top"/>
    </xf>
    <xf numFmtId="0" fontId="22" fillId="0" borderId="0" xfId="0" applyFont="1" applyAlignment="1"/>
    <xf numFmtId="0" fontId="32" fillId="11" borderId="10" xfId="0" applyFont="1" applyFill="1" applyBorder="1" applyAlignment="1"/>
    <xf numFmtId="0" fontId="5" fillId="0" borderId="0" xfId="2" applyFont="1" applyFill="1" applyBorder="1" applyAlignment="1">
      <alignment horizontal="center"/>
    </xf>
    <xf numFmtId="0" fontId="17" fillId="0" borderId="0" xfId="6" applyFont="1" applyAlignment="1">
      <alignment horizontal="right"/>
    </xf>
    <xf numFmtId="0" fontId="18" fillId="0" borderId="1" xfId="6" applyFont="1" applyBorder="1"/>
    <xf numFmtId="0" fontId="17" fillId="0" borderId="0" xfId="6" applyFont="1" applyBorder="1" applyAlignment="1">
      <alignment horizontal="right" wrapText="1"/>
    </xf>
    <xf numFmtId="0" fontId="0" fillId="0" borderId="2" xfId="0" applyBorder="1" applyAlignment="1">
      <alignment horizontal="center"/>
    </xf>
    <xf numFmtId="0" fontId="24" fillId="0" borderId="3" xfId="0" applyFont="1" applyBorder="1"/>
    <xf numFmtId="0" fontId="7" fillId="9" borderId="3" xfId="0" applyFont="1" applyFill="1" applyBorder="1"/>
    <xf numFmtId="0" fontId="33" fillId="0" borderId="0" xfId="3" applyFont="1" applyFill="1" applyBorder="1" applyProtection="1">
      <protection locked="0"/>
    </xf>
    <xf numFmtId="0" fontId="5" fillId="0" borderId="0" xfId="2" applyFont="1" applyFill="1" applyBorder="1" applyAlignment="1">
      <alignment horizontal="center"/>
    </xf>
    <xf numFmtId="164" fontId="21" fillId="0" borderId="23" xfId="2" applyNumberFormat="1" applyFont="1" applyFill="1" applyBorder="1" applyAlignment="1">
      <alignment horizontal="center"/>
    </xf>
    <xf numFmtId="0" fontId="6" fillId="0" borderId="0" xfId="2" applyFont="1" applyFill="1" applyBorder="1" applyAlignment="1">
      <alignment horizontal="center"/>
    </xf>
    <xf numFmtId="0" fontId="19" fillId="0" borderId="0" xfId="2" applyFont="1" applyAlignment="1">
      <alignment horizontal="right" wrapText="1"/>
    </xf>
    <xf numFmtId="0" fontId="19" fillId="0" borderId="16" xfId="2" applyFont="1" applyBorder="1" applyAlignment="1">
      <alignment horizontal="center"/>
    </xf>
    <xf numFmtId="0" fontId="15" fillId="0" borderId="0" xfId="2" applyFont="1" applyFill="1" applyAlignment="1">
      <alignment horizontal="right"/>
    </xf>
    <xf numFmtId="0" fontId="22" fillId="0" borderId="0" xfId="0" applyFont="1" applyAlignment="1">
      <alignment horizontal="left" vertical="justify" wrapText="1"/>
    </xf>
    <xf numFmtId="0" fontId="22" fillId="0" borderId="0" xfId="0" applyFont="1" applyAlignment="1">
      <alignment vertical="center" wrapText="1"/>
    </xf>
    <xf numFmtId="0" fontId="22" fillId="0" borderId="0" xfId="0" applyFont="1" applyAlignment="1">
      <alignment wrapText="1"/>
    </xf>
    <xf numFmtId="0" fontId="22" fillId="0" borderId="0" xfId="0" applyFont="1" applyAlignment="1"/>
    <xf numFmtId="0" fontId="31" fillId="0" borderId="17" xfId="0" applyFont="1" applyFill="1" applyBorder="1" applyAlignment="1">
      <alignment horizontal="center"/>
    </xf>
    <xf numFmtId="0" fontId="22" fillId="0" borderId="10" xfId="0" applyFont="1" applyBorder="1" applyAlignment="1">
      <alignment horizontal="center"/>
    </xf>
    <xf numFmtId="0" fontId="23"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xf>
  </cellXfs>
  <cellStyles count="8">
    <cellStyle name="Hyperlink" xfId="3" builtinId="8"/>
    <cellStyle name="Normal" xfId="0" builtinId="0"/>
    <cellStyle name="Normal 2" xfId="1"/>
    <cellStyle name="Normal 3" xfId="2"/>
    <cellStyle name="Normal 3 2" xfId="6"/>
    <cellStyle name="Normal 3 3" xfId="5"/>
    <cellStyle name="Normal 3 4" xfId="4"/>
    <cellStyle name="Normal 4" xfId="7"/>
  </cellStyles>
  <dxfs count="2">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catoid=24&amp;navoid=223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catalog.sdstate.edu/preview_program.php?catoid=22&amp;poid=3981&amp;returnto=1921" TargetMode="External"/><Relationship Id="rId13" Type="http://schemas.openxmlformats.org/officeDocument/2006/relationships/hyperlink" Target="http://catalog.sdstate.edu/preview_program.php?catoid=22&amp;poid=3981&amp;returnto=1921" TargetMode="External"/><Relationship Id="rId18" Type="http://schemas.openxmlformats.org/officeDocument/2006/relationships/hyperlink" Target="http://catalog.sdstate.edu/preview_program.php?catoid=22&amp;poid=3981&amp;returnto=1921" TargetMode="External"/><Relationship Id="rId3" Type="http://schemas.openxmlformats.org/officeDocument/2006/relationships/hyperlink" Target="http://catalog.sdstate.edu/preview_program.php?catoid=22&amp;poid=3981&amp;returnto=1921" TargetMode="External"/><Relationship Id="rId7" Type="http://schemas.openxmlformats.org/officeDocument/2006/relationships/hyperlink" Target="http://catalog.sdstate.edu/preview_program.php?catoid=22&amp;poid=3981&amp;returnto=1921" TargetMode="External"/><Relationship Id="rId12" Type="http://schemas.openxmlformats.org/officeDocument/2006/relationships/hyperlink" Target="http://catalog.sdstate.edu/preview_program.php?catoid=22&amp;poid=3981&amp;returnto=1921" TargetMode="External"/><Relationship Id="rId17" Type="http://schemas.openxmlformats.org/officeDocument/2006/relationships/hyperlink" Target="http://catalog.sdstate.edu/preview_program.php?catoid=22&amp;poid=3981&amp;returnto=1921" TargetMode="External"/><Relationship Id="rId2" Type="http://schemas.openxmlformats.org/officeDocument/2006/relationships/hyperlink" Target="http://catalog.sdstate.edu/preview_program.php?catoid=22&amp;poid=3981&amp;returnto=1921" TargetMode="External"/><Relationship Id="rId16" Type="http://schemas.openxmlformats.org/officeDocument/2006/relationships/hyperlink" Target="http://catalog.sdstate.edu/preview_program.php?catoid=22&amp;poid=3981&amp;returnto=1921" TargetMode="External"/><Relationship Id="rId20" Type="http://schemas.openxmlformats.org/officeDocument/2006/relationships/printerSettings" Target="../printerSettings/printerSettings2.bin"/><Relationship Id="rId1" Type="http://schemas.openxmlformats.org/officeDocument/2006/relationships/hyperlink" Target="http://catalog.sdstate.edu/preview_program.php?catoid=22&amp;poid=3981&amp;returnto=1921" TargetMode="External"/><Relationship Id="rId6" Type="http://schemas.openxmlformats.org/officeDocument/2006/relationships/hyperlink" Target="http://catalog.sdstate.edu/preview_program.php?catoid=22&amp;poid=3981&amp;returnto=1921" TargetMode="External"/><Relationship Id="rId11" Type="http://schemas.openxmlformats.org/officeDocument/2006/relationships/hyperlink" Target="http://catalog.sdstate.edu/preview_program.php?catoid=22&amp;poid=3981&amp;returnto=1921" TargetMode="External"/><Relationship Id="rId5" Type="http://schemas.openxmlformats.org/officeDocument/2006/relationships/hyperlink" Target="http://catalog.sdstate.edu/preview_program.php?catoid=22&amp;poid=3981&amp;returnto=1921" TargetMode="External"/><Relationship Id="rId15" Type="http://schemas.openxmlformats.org/officeDocument/2006/relationships/hyperlink" Target="http://catalog.sdstate.edu/preview_program.php?catoid=22&amp;poid=3981&amp;returnto=1921" TargetMode="External"/><Relationship Id="rId10" Type="http://schemas.openxmlformats.org/officeDocument/2006/relationships/hyperlink" Target="http://catalog.sdstate.edu/preview_program.php?catoid=22&amp;poid=3981&amp;returnto=1921" TargetMode="External"/><Relationship Id="rId19" Type="http://schemas.openxmlformats.org/officeDocument/2006/relationships/hyperlink" Target="http://catalog.sdstate.edu/preview_program.php?catoid=22&amp;poid=3981&amp;returnto=1921" TargetMode="External"/><Relationship Id="rId4" Type="http://schemas.openxmlformats.org/officeDocument/2006/relationships/hyperlink" Target="http://catalog.sdstate.edu/preview_program.php?catoid=22&amp;poid=3981&amp;returnto=1921" TargetMode="External"/><Relationship Id="rId9" Type="http://schemas.openxmlformats.org/officeDocument/2006/relationships/hyperlink" Target="http://catalog.sdstate.edu/preview_program.php?catoid=22&amp;poid=3981&amp;returnto=1921" TargetMode="External"/><Relationship Id="rId14" Type="http://schemas.openxmlformats.org/officeDocument/2006/relationships/hyperlink" Target="http://catalog.sdstate.edu/preview_program.php?catoid=22&amp;poid=3981&amp;returnto=19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U98"/>
  <sheetViews>
    <sheetView tabSelected="1" zoomScaleNormal="100" zoomScaleSheetLayoutView="85" workbookViewId="0">
      <selection activeCell="K3" sqref="K3:M3"/>
    </sheetView>
  </sheetViews>
  <sheetFormatPr defaultColWidth="9.140625" defaultRowHeight="18" customHeight="1" x14ac:dyDescent="0.2"/>
  <cols>
    <col min="1" max="1" width="11.28515625" style="3" customWidth="1"/>
    <col min="2" max="2" width="30.5703125" style="3" customWidth="1"/>
    <col min="3" max="3" width="29.28515625" style="3" customWidth="1"/>
    <col min="4" max="6" width="5.42578125" style="1" customWidth="1"/>
    <col min="7" max="7" width="2.140625" style="1" customWidth="1"/>
    <col min="8" max="8" width="11.28515625" style="3" customWidth="1"/>
    <col min="9" max="9" width="30.5703125" style="3" customWidth="1"/>
    <col min="10" max="10" width="29.28515625" style="3" customWidth="1"/>
    <col min="11" max="11" width="5.5703125" style="1" customWidth="1"/>
    <col min="12" max="13" width="4.7109375" style="1" customWidth="1"/>
    <col min="14" max="14" width="6.5703125" style="1" customWidth="1"/>
    <col min="15" max="15" width="2.7109375" style="2" customWidth="1"/>
    <col min="16" max="16" width="3.7109375" style="3" customWidth="1"/>
    <col min="17" max="16384" width="9.140625" style="3"/>
  </cols>
  <sheetData>
    <row r="1" spans="1:14" ht="16.5" customHeight="1" x14ac:dyDescent="0.25">
      <c r="A1" s="185" t="s">
        <v>187</v>
      </c>
      <c r="B1" s="185"/>
      <c r="C1" s="185"/>
      <c r="D1" s="185"/>
      <c r="E1" s="185"/>
      <c r="F1" s="185"/>
      <c r="G1" s="185"/>
      <c r="H1" s="185"/>
      <c r="I1" s="185"/>
      <c r="J1" s="185"/>
      <c r="K1" s="185"/>
      <c r="L1" s="185"/>
      <c r="M1" s="185"/>
    </row>
    <row r="2" spans="1:14" s="67" customFormat="1" ht="16.5" customHeight="1" thickBot="1" x14ac:dyDescent="0.3">
      <c r="A2" s="61" t="s">
        <v>0</v>
      </c>
      <c r="B2" s="62"/>
      <c r="C2" s="62"/>
      <c r="D2" s="188" t="s">
        <v>32</v>
      </c>
      <c r="E2" s="188"/>
      <c r="F2" s="188"/>
      <c r="G2" s="188"/>
      <c r="H2" s="63"/>
      <c r="I2" s="64"/>
      <c r="J2" s="65" t="s">
        <v>33</v>
      </c>
      <c r="K2" s="189"/>
      <c r="L2" s="189"/>
      <c r="M2" s="189"/>
      <c r="N2" s="66"/>
    </row>
    <row r="3" spans="1:14" s="67" customFormat="1" ht="16.5" customHeight="1" thickBot="1" x14ac:dyDescent="0.3">
      <c r="A3" s="61" t="s">
        <v>1</v>
      </c>
      <c r="B3" s="62"/>
      <c r="C3" s="62"/>
      <c r="D3" s="190" t="s">
        <v>34</v>
      </c>
      <c r="E3" s="190"/>
      <c r="F3" s="190"/>
      <c r="G3" s="190"/>
      <c r="H3" s="68"/>
      <c r="I3" s="69"/>
      <c r="J3" s="65" t="s">
        <v>35</v>
      </c>
      <c r="K3" s="186">
        <f ca="1">NOW()</f>
        <v>41796.382260763887</v>
      </c>
      <c r="L3" s="186"/>
      <c r="M3" s="186"/>
      <c r="N3" s="66"/>
    </row>
    <row r="4" spans="1:14" s="67" customFormat="1" ht="14.25" customHeight="1" x14ac:dyDescent="0.25">
      <c r="A4" s="184" t="s">
        <v>227</v>
      </c>
      <c r="B4" s="79"/>
      <c r="C4" s="79"/>
      <c r="D4" s="123"/>
      <c r="E4" s="123"/>
      <c r="F4" s="123"/>
      <c r="G4" s="77"/>
      <c r="H4" s="80"/>
      <c r="I4" s="69"/>
      <c r="J4" s="65"/>
      <c r="K4" s="81"/>
      <c r="L4" s="81"/>
      <c r="M4" s="81"/>
      <c r="N4" s="66"/>
    </row>
    <row r="5" spans="1:14" ht="16.5" customHeight="1" x14ac:dyDescent="0.2">
      <c r="A5" s="54" t="s">
        <v>22</v>
      </c>
      <c r="B5" s="86"/>
      <c r="C5" s="86"/>
      <c r="D5" s="87"/>
      <c r="E5" s="87"/>
      <c r="F5" s="42"/>
      <c r="G5" s="42"/>
      <c r="H5" s="46" t="s">
        <v>109</v>
      </c>
      <c r="I5" s="46"/>
      <c r="J5" s="46"/>
      <c r="K5" s="87"/>
      <c r="L5" s="87"/>
      <c r="M5" s="42"/>
    </row>
    <row r="6" spans="1:14" ht="16.5" customHeight="1" x14ac:dyDescent="0.2">
      <c r="A6" s="114" t="s">
        <v>4</v>
      </c>
      <c r="B6" s="114" t="s">
        <v>23</v>
      </c>
      <c r="C6" s="46"/>
      <c r="D6" s="47">
        <f>SUM(D7:D8)</f>
        <v>6</v>
      </c>
      <c r="E6" s="70" t="s">
        <v>13</v>
      </c>
      <c r="F6" s="41" t="s">
        <v>36</v>
      </c>
      <c r="G6" s="42"/>
      <c r="H6" s="54" t="s">
        <v>27</v>
      </c>
      <c r="I6" s="54"/>
      <c r="J6" s="43"/>
      <c r="K6" s="87">
        <f>SUM(K7:K27)</f>
        <v>56</v>
      </c>
      <c r="L6" s="41" t="s">
        <v>13</v>
      </c>
      <c r="M6" s="41" t="s">
        <v>36</v>
      </c>
      <c r="N6" s="8"/>
    </row>
    <row r="7" spans="1:14" ht="16.5" customHeight="1" x14ac:dyDescent="0.2">
      <c r="A7" s="88" t="str">
        <f>IF(ISBLANK(A53)=TRUE,"",A53)</f>
        <v>ENGL 101</v>
      </c>
      <c r="B7" s="88" t="str">
        <f t="shared" ref="B7:F7" si="0">IF(ISBLANK(B53)=TRUE,"",B53)</f>
        <v xml:space="preserve">Composition I (SGR 1) </v>
      </c>
      <c r="C7" s="88" t="str">
        <f t="shared" si="0"/>
        <v>Placement</v>
      </c>
      <c r="D7" s="89">
        <f t="shared" si="0"/>
        <v>3</v>
      </c>
      <c r="E7" s="89" t="str">
        <f t="shared" si="0"/>
        <v/>
      </c>
      <c r="F7" s="89" t="str">
        <f t="shared" si="0"/>
        <v/>
      </c>
      <c r="G7" s="42"/>
      <c r="H7" s="90" t="str">
        <f>IF(ISBLANK(A55)=TRUE,"",A55)</f>
        <v xml:space="preserve">CEE 106/L </v>
      </c>
      <c r="I7" s="90" t="str">
        <f t="shared" ref="I7:M7" si="1">IF(ISBLANK(B55)=TRUE,"",B55)</f>
        <v xml:space="preserve">Elementary Surveying and Lab </v>
      </c>
      <c r="J7" s="90" t="str">
        <f t="shared" si="1"/>
        <v>MATH 120 or 115</v>
      </c>
      <c r="K7" s="91">
        <f t="shared" si="1"/>
        <v>4</v>
      </c>
      <c r="L7" s="91" t="str">
        <f t="shared" si="1"/>
        <v/>
      </c>
      <c r="M7" s="91" t="str">
        <f t="shared" si="1"/>
        <v/>
      </c>
      <c r="N7" s="5"/>
    </row>
    <row r="8" spans="1:14" ht="16.5" customHeight="1" x14ac:dyDescent="0.2">
      <c r="A8" s="88" t="str">
        <f>IF(ISBLANK(A69)=TRUE,"",A69)</f>
        <v xml:space="preserve">ENGL 277 </v>
      </c>
      <c r="B8" s="88" t="str">
        <f t="shared" ref="B8:F8" si="2">IF(ISBLANK(B69)=TRUE,"",B69)</f>
        <v>Technical Writing in Engineering (SGR 1)</v>
      </c>
      <c r="C8" s="88" t="str">
        <f t="shared" si="2"/>
        <v>ENGL 101 and GE 109</v>
      </c>
      <c r="D8" s="89">
        <f t="shared" si="2"/>
        <v>3</v>
      </c>
      <c r="E8" s="89" t="str">
        <f t="shared" si="2"/>
        <v/>
      </c>
      <c r="F8" s="89" t="str">
        <f t="shared" si="2"/>
        <v/>
      </c>
      <c r="G8" s="42"/>
      <c r="H8" s="90" t="str">
        <f>IF(ISBLANK(H61)=TRUE,"",H61)</f>
        <v xml:space="preserve">CEE 216/L </v>
      </c>
      <c r="I8" s="90" t="str">
        <f t="shared" ref="I8:M8" si="3">IF(ISBLANK(I61)=TRUE,"",I61)</f>
        <v xml:space="preserve">Materials and Lab </v>
      </c>
      <c r="J8" s="90" t="str">
        <f t="shared" si="3"/>
        <v xml:space="preserve">CHEM 112, Spring only </v>
      </c>
      <c r="K8" s="91">
        <f t="shared" si="3"/>
        <v>3</v>
      </c>
      <c r="L8" s="91" t="str">
        <f t="shared" si="3"/>
        <v/>
      </c>
      <c r="M8" s="91" t="str">
        <f t="shared" si="3"/>
        <v/>
      </c>
    </row>
    <row r="9" spans="1:14" ht="16.5" customHeight="1" x14ac:dyDescent="0.2">
      <c r="A9" s="44"/>
      <c r="B9" s="44"/>
      <c r="C9" s="43"/>
      <c r="D9" s="42"/>
      <c r="E9" s="42"/>
      <c r="F9" s="42"/>
      <c r="G9" s="42"/>
      <c r="H9" s="90" t="str">
        <f>IF(ISBLANK(A62)=TRUE,"",A62)</f>
        <v xml:space="preserve">CEE 282 </v>
      </c>
      <c r="I9" s="90" t="str">
        <f t="shared" ref="I9:M9" si="4">IF(ISBLANK(B62)=TRUE,"",B62)</f>
        <v>Civil Engineering Computer Aided Design</v>
      </c>
      <c r="J9" s="90" t="str">
        <f t="shared" si="4"/>
        <v xml:space="preserve">GE 109/L and CEE 106/L </v>
      </c>
      <c r="K9" s="91">
        <f t="shared" si="4"/>
        <v>3</v>
      </c>
      <c r="L9" s="91" t="str">
        <f t="shared" si="4"/>
        <v/>
      </c>
      <c r="M9" s="91" t="str">
        <f t="shared" si="4"/>
        <v/>
      </c>
    </row>
    <row r="10" spans="1:14" ht="16.5" customHeight="1" x14ac:dyDescent="0.2">
      <c r="A10" s="114" t="s">
        <v>7</v>
      </c>
      <c r="B10" s="114" t="s">
        <v>24</v>
      </c>
      <c r="C10" s="40"/>
      <c r="D10" s="47">
        <f>D11</f>
        <v>3</v>
      </c>
      <c r="E10" s="48"/>
      <c r="F10" s="42"/>
      <c r="G10" s="42"/>
      <c r="H10" s="90" t="str">
        <f>IF(ISBLANK(A70)=TRUE,"",A70)</f>
        <v>CEE 311</v>
      </c>
      <c r="I10" s="90" t="str">
        <f t="shared" ref="I10:M10" si="5">IF(ISBLANK(B70)=TRUE,"",B70)</f>
        <v xml:space="preserve">Structural Material Lab </v>
      </c>
      <c r="J10" s="90" t="str">
        <f t="shared" si="5"/>
        <v xml:space="preserve">CEE 216, Fall only </v>
      </c>
      <c r="K10" s="91">
        <f t="shared" si="5"/>
        <v>1</v>
      </c>
      <c r="L10" s="91" t="str">
        <f t="shared" si="5"/>
        <v/>
      </c>
      <c r="M10" s="91" t="str">
        <f t="shared" si="5"/>
        <v/>
      </c>
    </row>
    <row r="11" spans="1:14" ht="16.5" customHeight="1" x14ac:dyDescent="0.2">
      <c r="A11" s="88" t="str">
        <f>IF(ISBLANK(H51)=TRUE,"",H51)</f>
        <v xml:space="preserve">SPCM 101 </v>
      </c>
      <c r="B11" s="88" t="str">
        <f t="shared" ref="B11:F11" si="6">IF(ISBLANK(I51)=TRUE,"",I51)</f>
        <v xml:space="preserve">Fundamentals of Speech (SGR 2) </v>
      </c>
      <c r="C11" s="88" t="str">
        <f t="shared" si="6"/>
        <v/>
      </c>
      <c r="D11" s="89">
        <f t="shared" si="6"/>
        <v>3</v>
      </c>
      <c r="E11" s="89" t="str">
        <f t="shared" si="6"/>
        <v/>
      </c>
      <c r="F11" s="89" t="str">
        <f t="shared" si="6"/>
        <v/>
      </c>
      <c r="G11" s="51"/>
      <c r="H11" s="90" t="str">
        <f>IF(ISBLANK(H69)=TRUE,"",H69)</f>
        <v xml:space="preserve">CEE 323/L </v>
      </c>
      <c r="I11" s="90" t="str">
        <f t="shared" ref="I11:M11" si="7">IF(ISBLANK(I69)=TRUE,"",I69)</f>
        <v xml:space="preserve">Water Supply and Wastewater Engineering And Lab </v>
      </c>
      <c r="J11" s="90" t="str">
        <f t="shared" si="7"/>
        <v xml:space="preserve">CEE 225, Spring only </v>
      </c>
      <c r="K11" s="91">
        <f t="shared" si="7"/>
        <v>3</v>
      </c>
      <c r="L11" s="91" t="str">
        <f t="shared" si="7"/>
        <v/>
      </c>
      <c r="M11" s="91" t="str">
        <f t="shared" si="7"/>
        <v/>
      </c>
    </row>
    <row r="12" spans="1:14" ht="16.5" customHeight="1" x14ac:dyDescent="0.2">
      <c r="A12" s="44"/>
      <c r="B12" s="44"/>
      <c r="C12" s="43"/>
      <c r="D12" s="42"/>
      <c r="E12" s="42"/>
      <c r="F12" s="42"/>
      <c r="G12" s="42"/>
      <c r="H12" s="90" t="str">
        <f>IF(ISBLANK(A72)=TRUE,"",A72)</f>
        <v>CEE 331</v>
      </c>
      <c r="I12" s="90" t="str">
        <f t="shared" ref="I12:M12" si="8">IF(ISBLANK(B72)=TRUE,"",B72)</f>
        <v xml:space="preserve">Fluid Mechanics Lab </v>
      </c>
      <c r="J12" s="90" t="str">
        <f t="shared" si="8"/>
        <v xml:space="preserve">corequisite EM 331, Fall only </v>
      </c>
      <c r="K12" s="91">
        <f t="shared" si="8"/>
        <v>1</v>
      </c>
      <c r="L12" s="91" t="str">
        <f t="shared" si="8"/>
        <v/>
      </c>
      <c r="M12" s="91" t="str">
        <f t="shared" si="8"/>
        <v/>
      </c>
    </row>
    <row r="13" spans="1:14" ht="16.5" customHeight="1" x14ac:dyDescent="0.2">
      <c r="A13" s="114" t="s">
        <v>8</v>
      </c>
      <c r="B13" s="114" t="s">
        <v>25</v>
      </c>
      <c r="C13" s="46"/>
      <c r="D13" s="47">
        <f>SUM(D14:D15)</f>
        <v>6</v>
      </c>
      <c r="E13" s="48"/>
      <c r="F13" s="42"/>
      <c r="G13" s="42"/>
      <c r="H13" s="90" t="str">
        <f>IF(ISBLANK(A71)=TRUE,"",A71)</f>
        <v xml:space="preserve">CEE 340/L </v>
      </c>
      <c r="I13" s="90" t="str">
        <f t="shared" ref="I13:M13" si="9">IF(ISBLANK(B71)=TRUE,"",B71)</f>
        <v xml:space="preserve">Engineering Geology and Lab </v>
      </c>
      <c r="J13" s="90" t="str">
        <f t="shared" si="9"/>
        <v xml:space="preserve">CEE 216, Fall only </v>
      </c>
      <c r="K13" s="91">
        <f t="shared" si="9"/>
        <v>3</v>
      </c>
      <c r="L13" s="91" t="str">
        <f t="shared" si="9"/>
        <v/>
      </c>
      <c r="M13" s="91" t="str">
        <f t="shared" si="9"/>
        <v/>
      </c>
    </row>
    <row r="14" spans="1:14" ht="16.5" customHeight="1" x14ac:dyDescent="0.2">
      <c r="A14" s="88" t="str">
        <f>IF(ISBLANK(H53)=TRUE,"",H53)</f>
        <v>SGR #3</v>
      </c>
      <c r="B14" s="88" t="str">
        <f t="shared" ref="B14:F14" si="10">IF(ISBLANK(I53)=TRUE,"",I53)</f>
        <v>Social Sciences/Diversity (SGR 3)</v>
      </c>
      <c r="C14" s="88" t="str">
        <f t="shared" si="10"/>
        <v/>
      </c>
      <c r="D14" s="89">
        <f t="shared" si="10"/>
        <v>3</v>
      </c>
      <c r="E14" s="89" t="str">
        <f t="shared" si="10"/>
        <v/>
      </c>
      <c r="F14" s="89" t="str">
        <f t="shared" si="10"/>
        <v/>
      </c>
      <c r="G14" s="42"/>
      <c r="H14" s="90" t="str">
        <f>IF(ISBLANK(H72)=TRUE,"",H72)</f>
        <v xml:space="preserve">CEE 346/L </v>
      </c>
      <c r="I14" s="90" t="str">
        <f t="shared" ref="I14:M14" si="11">IF(ISBLANK(I72)=TRUE,"",I72)</f>
        <v xml:space="preserve">Geotechnical Engineering And Lab </v>
      </c>
      <c r="J14" s="90" t="str">
        <f t="shared" si="11"/>
        <v xml:space="preserve">EM 321, CEE 340, Spring only </v>
      </c>
      <c r="K14" s="91">
        <f t="shared" si="11"/>
        <v>4</v>
      </c>
      <c r="L14" s="91" t="str">
        <f t="shared" si="11"/>
        <v/>
      </c>
      <c r="M14" s="91" t="str">
        <f t="shared" si="11"/>
        <v/>
      </c>
    </row>
    <row r="15" spans="1:14" ht="16.5" customHeight="1" x14ac:dyDescent="0.2">
      <c r="A15" s="88" t="str">
        <f>IF(ISBLANK(A75)=TRUE,"",A75)</f>
        <v>SGR #3</v>
      </c>
      <c r="B15" s="88" t="str">
        <f t="shared" ref="B15:F15" si="12">IF(ISBLANK(B75)=TRUE,"",B75)</f>
        <v xml:space="preserve">Social Sciences/Diversity (SGR 3) </v>
      </c>
      <c r="C15" s="88" t="str">
        <f t="shared" si="12"/>
        <v xml:space="preserve">choose course from globalization list </v>
      </c>
      <c r="D15" s="89">
        <f t="shared" si="12"/>
        <v>3</v>
      </c>
      <c r="E15" s="89" t="str">
        <f t="shared" si="12"/>
        <v/>
      </c>
      <c r="F15" s="89" t="str">
        <f t="shared" si="12"/>
        <v/>
      </c>
      <c r="G15" s="42"/>
      <c r="H15" s="90" t="str">
        <f>IF(ISBLANK(H70)=TRUE,"",H70)</f>
        <v xml:space="preserve">CEE 353 </v>
      </c>
      <c r="I15" s="90" t="str">
        <f t="shared" ref="I15:M15" si="13">IF(ISBLANK(I70)=TRUE,"",I70)</f>
        <v xml:space="preserve">Structural Theory </v>
      </c>
      <c r="J15" s="90" t="str">
        <f t="shared" si="13"/>
        <v xml:space="preserve">EM 321, Spring only </v>
      </c>
      <c r="K15" s="91">
        <f t="shared" si="13"/>
        <v>3</v>
      </c>
      <c r="L15" s="91" t="str">
        <f t="shared" si="13"/>
        <v/>
      </c>
      <c r="M15" s="91" t="str">
        <f t="shared" si="13"/>
        <v/>
      </c>
    </row>
    <row r="16" spans="1:14" ht="16.5" customHeight="1" x14ac:dyDescent="0.2">
      <c r="A16" s="44"/>
      <c r="B16" s="44"/>
      <c r="C16" s="43"/>
      <c r="D16" s="42"/>
      <c r="E16" s="42"/>
      <c r="F16" s="42"/>
      <c r="G16" s="42"/>
      <c r="H16" s="90" t="str">
        <f>IF(ISBLANK(H71)=TRUE,"",H71)</f>
        <v xml:space="preserve">CEE 363 </v>
      </c>
      <c r="I16" s="90" t="str">
        <f t="shared" ref="I16:M16" si="14">IF(ISBLANK(I71)=TRUE,"",I71)</f>
        <v>Highway and Traffic Engineering</v>
      </c>
      <c r="J16" s="90" t="str">
        <f t="shared" si="14"/>
        <v xml:space="preserve">CEE 106, Spring only </v>
      </c>
      <c r="K16" s="91">
        <f t="shared" si="14"/>
        <v>3</v>
      </c>
      <c r="L16" s="91" t="str">
        <f t="shared" si="14"/>
        <v/>
      </c>
      <c r="M16" s="91" t="str">
        <f t="shared" si="14"/>
        <v/>
      </c>
      <c r="N16" s="3"/>
    </row>
    <row r="17" spans="1:17" ht="16.5" customHeight="1" x14ac:dyDescent="0.2">
      <c r="A17" s="114" t="s">
        <v>9</v>
      </c>
      <c r="B17" s="114" t="s">
        <v>188</v>
      </c>
      <c r="C17" s="46"/>
      <c r="D17" s="47">
        <f>SUM(D18:D19)</f>
        <v>6</v>
      </c>
      <c r="E17" s="48"/>
      <c r="F17" s="42"/>
      <c r="G17" s="42"/>
      <c r="H17" s="90" t="str">
        <f>IF(ISBLANK(H73)=TRUE,"",H73)</f>
        <v>CEE 432</v>
      </c>
      <c r="I17" s="90" t="str">
        <f t="shared" ref="I17:M17" si="15">IF(ISBLANK(I73)=TRUE,"",I73)</f>
        <v xml:space="preserve">Hydraulic Engineering </v>
      </c>
      <c r="J17" s="90" t="str">
        <f t="shared" si="15"/>
        <v xml:space="preserve">EM 331, Spring only </v>
      </c>
      <c r="K17" s="91">
        <f t="shared" si="15"/>
        <v>3</v>
      </c>
      <c r="L17" s="91" t="str">
        <f t="shared" si="15"/>
        <v/>
      </c>
      <c r="M17" s="91" t="str">
        <f t="shared" si="15"/>
        <v/>
      </c>
    </row>
    <row r="18" spans="1:17" ht="16.5" customHeight="1" x14ac:dyDescent="0.2">
      <c r="A18" s="88" t="str">
        <f>IF(ISBLANK(H55)=TRUE,"",H55)</f>
        <v>SGR #4</v>
      </c>
      <c r="B18" s="88" t="str">
        <f t="shared" ref="B18:F18" si="16">IF(ISBLANK(I55)=TRUE,"",I55)</f>
        <v>Humanities/Arts Diversity (SGR 4)</v>
      </c>
      <c r="C18" s="88" t="str">
        <f t="shared" si="16"/>
        <v/>
      </c>
      <c r="D18" s="89">
        <f t="shared" si="16"/>
        <v>3</v>
      </c>
      <c r="E18" s="89" t="str">
        <f t="shared" si="16"/>
        <v/>
      </c>
      <c r="F18" s="89" t="str">
        <f t="shared" si="16"/>
        <v/>
      </c>
      <c r="G18" s="42"/>
      <c r="H18" s="90" t="str">
        <f>IF(ISBLANK(H80)=TRUE,"",H80)</f>
        <v xml:space="preserve">CEE 455/L </v>
      </c>
      <c r="I18" s="90" t="str">
        <f t="shared" ref="I18:M18" si="17">IF(ISBLANK(I80)=TRUE,"",I80)</f>
        <v xml:space="preserve">Steel Design and Lab </v>
      </c>
      <c r="J18" s="90" t="str">
        <f t="shared" si="17"/>
        <v xml:space="preserve">CEE 353. Spring only </v>
      </c>
      <c r="K18" s="91">
        <f t="shared" si="17"/>
        <v>3</v>
      </c>
      <c r="L18" s="91" t="str">
        <f t="shared" si="17"/>
        <v/>
      </c>
      <c r="M18" s="91" t="str">
        <f t="shared" si="17"/>
        <v/>
      </c>
    </row>
    <row r="19" spans="1:17" ht="16.5" customHeight="1" x14ac:dyDescent="0.2">
      <c r="A19" s="88" t="str">
        <f>IF(ISBLANK(A64)=TRUE,"",A64)</f>
        <v>SGR #4</v>
      </c>
      <c r="B19" s="88" t="str">
        <f t="shared" ref="B19:F19" si="18">IF(ISBLANK(B64)=TRUE,"",B64)</f>
        <v>Humanities/Arts Diversity (SGR 4)</v>
      </c>
      <c r="C19" s="88" t="str">
        <f t="shared" si="18"/>
        <v xml:space="preserve">choose course from globalization list </v>
      </c>
      <c r="D19" s="89">
        <f t="shared" si="18"/>
        <v>3</v>
      </c>
      <c r="E19" s="89" t="str">
        <f t="shared" si="18"/>
        <v/>
      </c>
      <c r="F19" s="89" t="str">
        <f t="shared" si="18"/>
        <v/>
      </c>
      <c r="G19" s="42"/>
      <c r="H19" s="90" t="str">
        <f>IF(ISBLANK(A80)=TRUE,"",A80)</f>
        <v xml:space="preserve">CEE 456 </v>
      </c>
      <c r="I19" s="90" t="str">
        <f t="shared" ref="I19:M19" si="19">IF(ISBLANK(B80)=TRUE,"",B80)</f>
        <v xml:space="preserve">Concrete Theory and Design </v>
      </c>
      <c r="J19" s="90" t="str">
        <f t="shared" si="19"/>
        <v xml:space="preserve">CEE 353, Fall only </v>
      </c>
      <c r="K19" s="91">
        <f t="shared" si="19"/>
        <v>3</v>
      </c>
      <c r="L19" s="91" t="str">
        <f t="shared" si="19"/>
        <v/>
      </c>
      <c r="M19" s="91" t="str">
        <f t="shared" si="19"/>
        <v/>
      </c>
    </row>
    <row r="20" spans="1:17" ht="16.5" customHeight="1" x14ac:dyDescent="0.2">
      <c r="A20" s="44"/>
      <c r="B20" s="44"/>
      <c r="C20" s="43"/>
      <c r="D20" s="42"/>
      <c r="E20" s="42"/>
      <c r="F20" s="42"/>
      <c r="G20" s="42"/>
      <c r="H20" s="90" t="str">
        <f>IF(ISBLANK(A79)=TRUE,"",A79)</f>
        <v>CEE 464</v>
      </c>
      <c r="I20" s="90" t="str">
        <f t="shared" ref="I20:M20" si="20">IF(ISBLANK(B79)=TRUE,"",B79)</f>
        <v xml:space="preserve">Capstone Design I </v>
      </c>
      <c r="J20" s="90" t="str">
        <f t="shared" si="20"/>
        <v xml:space="preserve">Senior Standing, Fall only </v>
      </c>
      <c r="K20" s="91">
        <f t="shared" si="20"/>
        <v>1</v>
      </c>
      <c r="L20" s="91" t="str">
        <f t="shared" si="20"/>
        <v/>
      </c>
      <c r="M20" s="91" t="str">
        <f t="shared" si="20"/>
        <v/>
      </c>
    </row>
    <row r="21" spans="1:17" ht="16.5" customHeight="1" x14ac:dyDescent="0.2">
      <c r="A21" s="114" t="s">
        <v>10</v>
      </c>
      <c r="B21" s="114" t="s">
        <v>26</v>
      </c>
      <c r="C21" s="40"/>
      <c r="D21" s="47">
        <f>D22</f>
        <v>4</v>
      </c>
      <c r="E21" s="48"/>
      <c r="F21" s="42"/>
      <c r="G21" s="42"/>
      <c r="H21" s="90" t="str">
        <f>IF(ISBLANK(H79)=TRUE,"",H79)</f>
        <v xml:space="preserve">CEE 465 </v>
      </c>
      <c r="I21" s="90" t="str">
        <f t="shared" ref="I21:M21" si="21">IF(ISBLANK(I79)=TRUE,"",I79)</f>
        <v xml:space="preserve">Capstone Design II (AW) </v>
      </c>
      <c r="J21" s="90" t="str">
        <f t="shared" si="21"/>
        <v xml:space="preserve">CEE 464, Spring only </v>
      </c>
      <c r="K21" s="91">
        <f t="shared" si="21"/>
        <v>2</v>
      </c>
      <c r="L21" s="91" t="str">
        <f t="shared" si="21"/>
        <v/>
      </c>
      <c r="M21" s="91" t="str">
        <f t="shared" si="21"/>
        <v/>
      </c>
    </row>
    <row r="22" spans="1:17" ht="16.5" customHeight="1" x14ac:dyDescent="0.2">
      <c r="A22" s="88" t="str">
        <f>IF(ISBLANK(A54)=TRUE,"",A54)</f>
        <v>MATH 123</v>
      </c>
      <c r="B22" s="88" t="str">
        <f t="shared" ref="B22:F22" si="22">IF(ISBLANK(B54)=TRUE,"",B54)</f>
        <v>Calculus I (SGR 5)</v>
      </c>
      <c r="C22" s="88" t="str">
        <f t="shared" si="22"/>
        <v xml:space="preserve">MATH 115 or Placement, earn C or better </v>
      </c>
      <c r="D22" s="89">
        <f t="shared" si="22"/>
        <v>4</v>
      </c>
      <c r="E22" s="89" t="str">
        <f t="shared" si="22"/>
        <v/>
      </c>
      <c r="F22" s="89" t="str">
        <f t="shared" si="22"/>
        <v/>
      </c>
      <c r="G22" s="42"/>
      <c r="H22" s="90" t="str">
        <f>IF(ISBLANK(A83)=TRUE,"",A83)</f>
        <v>CEE 482</v>
      </c>
      <c r="I22" s="90" t="str">
        <f t="shared" ref="I22:M22" si="23">IF(ISBLANK(B83)=TRUE,"",B83)</f>
        <v xml:space="preserve">Engineering Administration </v>
      </c>
      <c r="J22" s="90" t="str">
        <f t="shared" si="23"/>
        <v xml:space="preserve">Fall only, senior standing </v>
      </c>
      <c r="K22" s="91">
        <f t="shared" si="23"/>
        <v>3</v>
      </c>
      <c r="L22" s="91" t="str">
        <f t="shared" si="23"/>
        <v/>
      </c>
      <c r="M22" s="91" t="str">
        <f t="shared" si="23"/>
        <v/>
      </c>
    </row>
    <row r="23" spans="1:17" ht="16.5" customHeight="1" x14ac:dyDescent="0.2">
      <c r="A23" s="44"/>
      <c r="B23" s="44"/>
      <c r="C23" s="43"/>
      <c r="D23" s="42"/>
      <c r="E23" s="42"/>
      <c r="F23" s="42"/>
      <c r="G23" s="42"/>
      <c r="H23" s="90" t="str">
        <f>IF(ISBLANK(A82)=TRUE,"",A82)</f>
        <v>CEE 490</v>
      </c>
      <c r="I23" s="90" t="str">
        <f t="shared" ref="I23:M23" si="24">IF(ISBLANK(B82)=TRUE,"",B82)</f>
        <v xml:space="preserve">Seminar </v>
      </c>
      <c r="J23" s="90" t="str">
        <f t="shared" si="24"/>
        <v xml:space="preserve">Fall only </v>
      </c>
      <c r="K23" s="91">
        <f t="shared" si="24"/>
        <v>1</v>
      </c>
      <c r="L23" s="91" t="str">
        <f t="shared" si="24"/>
        <v/>
      </c>
      <c r="M23" s="91" t="str">
        <f t="shared" si="24"/>
        <v/>
      </c>
    </row>
    <row r="24" spans="1:17" ht="16.5" customHeight="1" x14ac:dyDescent="0.2">
      <c r="A24" s="114" t="s">
        <v>11</v>
      </c>
      <c r="B24" s="114" t="s">
        <v>28</v>
      </c>
      <c r="C24" s="40"/>
      <c r="D24" s="47">
        <f>SUM(D25:D26)</f>
        <v>8</v>
      </c>
      <c r="E24" s="48"/>
      <c r="F24" s="42"/>
      <c r="G24" s="42"/>
      <c r="H24" s="90" t="str">
        <f>IF(ISBLANK(A84)=TRUE,"",A84)</f>
        <v/>
      </c>
      <c r="I24" s="90" t="str">
        <f t="shared" ref="I24:M24" si="25">IF(ISBLANK(B84)=TRUE,"",B84)</f>
        <v>Technical Elective</v>
      </c>
      <c r="J24" s="90" t="str">
        <f t="shared" si="25"/>
        <v xml:space="preserve">Choose from list </v>
      </c>
      <c r="K24" s="91">
        <f t="shared" si="25"/>
        <v>3</v>
      </c>
      <c r="L24" s="91" t="str">
        <f t="shared" si="25"/>
        <v/>
      </c>
      <c r="M24" s="91" t="str">
        <f t="shared" si="25"/>
        <v/>
      </c>
    </row>
    <row r="25" spans="1:17" ht="16.5" customHeight="1" x14ac:dyDescent="0.2">
      <c r="A25" s="88" t="str">
        <f>IF(ISBLANK(A60)=TRUE,"",A60)</f>
        <v xml:space="preserve">PHYS 211/L </v>
      </c>
      <c r="B25" s="88" t="str">
        <f t="shared" ref="B25:F25" si="26">IF(ISBLANK(B60)=TRUE,"",B60)</f>
        <v>University Physics I and Lab (SGR 6)</v>
      </c>
      <c r="C25" s="88" t="str">
        <f t="shared" si="26"/>
        <v>MATH 123</v>
      </c>
      <c r="D25" s="89">
        <f t="shared" si="26"/>
        <v>4</v>
      </c>
      <c r="E25" s="89" t="str">
        <f t="shared" si="26"/>
        <v/>
      </c>
      <c r="F25" s="89" t="str">
        <f t="shared" si="26"/>
        <v/>
      </c>
      <c r="G25" s="42"/>
      <c r="H25" s="90" t="str">
        <f>IF(ISBLANK(H81)=TRUE,"",H81)</f>
        <v/>
      </c>
      <c r="I25" s="90" t="str">
        <f t="shared" ref="I25:M25" si="27">IF(ISBLANK(I81)=TRUE,"",I81)</f>
        <v>Technical Elective</v>
      </c>
      <c r="J25" s="90" t="str">
        <f t="shared" si="27"/>
        <v xml:space="preserve">Choose from list </v>
      </c>
      <c r="K25" s="91">
        <f t="shared" si="27"/>
        <v>3</v>
      </c>
      <c r="L25" s="91" t="str">
        <f t="shared" si="27"/>
        <v/>
      </c>
      <c r="M25" s="91" t="str">
        <f t="shared" si="27"/>
        <v/>
      </c>
      <c r="N25" s="21"/>
    </row>
    <row r="26" spans="1:17" ht="16.5" customHeight="1" x14ac:dyDescent="0.2">
      <c r="A26" s="88" t="str">
        <f>IF(ISBLANK(H60)=TRUE,"",H60)</f>
        <v xml:space="preserve">PHYS 213/L </v>
      </c>
      <c r="B26" s="88" t="str">
        <f t="shared" ref="B26:F26" si="28">IF(ISBLANK(I60)=TRUE,"",I60)</f>
        <v>University Physics II and Lab (SGR 6)</v>
      </c>
      <c r="C26" s="88" t="str">
        <f t="shared" si="28"/>
        <v xml:space="preserve">PHYS 211/L </v>
      </c>
      <c r="D26" s="89">
        <f t="shared" si="28"/>
        <v>4</v>
      </c>
      <c r="E26" s="89" t="str">
        <f t="shared" si="28"/>
        <v/>
      </c>
      <c r="F26" s="89" t="str">
        <f t="shared" si="28"/>
        <v/>
      </c>
      <c r="G26" s="42"/>
      <c r="H26" s="90" t="str">
        <f t="shared" ref="H26:M26" si="29">IF(ISBLANK(H82)=TRUE,"",H82)</f>
        <v/>
      </c>
      <c r="I26" s="90" t="str">
        <f t="shared" si="29"/>
        <v>Technical Elective</v>
      </c>
      <c r="J26" s="90" t="str">
        <f t="shared" si="29"/>
        <v xml:space="preserve">Choose from list </v>
      </c>
      <c r="K26" s="91">
        <f t="shared" si="29"/>
        <v>3</v>
      </c>
      <c r="L26" s="91" t="str">
        <f t="shared" si="29"/>
        <v/>
      </c>
      <c r="M26" s="91" t="str">
        <f t="shared" si="29"/>
        <v/>
      </c>
      <c r="Q26" s="2"/>
    </row>
    <row r="27" spans="1:17" ht="16.5" customHeight="1" x14ac:dyDescent="0.2">
      <c r="A27" s="82"/>
      <c r="B27" s="82"/>
      <c r="C27" s="82"/>
      <c r="D27" s="115"/>
      <c r="E27" s="115"/>
      <c r="F27" s="115"/>
      <c r="G27" s="42"/>
      <c r="H27" s="90" t="str">
        <f t="shared" ref="H27:M27" si="30">IF(ISBLANK(H83)=TRUE,"",H83)</f>
        <v/>
      </c>
      <c r="I27" s="90" t="str">
        <f t="shared" si="30"/>
        <v>Technical Elective</v>
      </c>
      <c r="J27" s="90" t="str">
        <f t="shared" si="30"/>
        <v xml:space="preserve">Choose from list </v>
      </c>
      <c r="K27" s="91">
        <f t="shared" si="30"/>
        <v>3</v>
      </c>
      <c r="L27" s="91" t="str">
        <f t="shared" si="30"/>
        <v/>
      </c>
      <c r="M27" s="91" t="str">
        <f t="shared" si="30"/>
        <v/>
      </c>
    </row>
    <row r="28" spans="1:17" ht="16.5" customHeight="1" x14ac:dyDescent="0.2">
      <c r="A28" s="82"/>
      <c r="B28" s="82"/>
      <c r="C28" s="82"/>
      <c r="D28" s="115"/>
      <c r="E28" s="115"/>
      <c r="F28" s="115"/>
      <c r="G28" s="42"/>
      <c r="H28" s="116"/>
      <c r="I28" s="116"/>
      <c r="J28" s="116"/>
      <c r="K28" s="117"/>
      <c r="L28" s="117"/>
      <c r="M28" s="117"/>
    </row>
    <row r="29" spans="1:17" ht="16.5" customHeight="1" x14ac:dyDescent="0.2">
      <c r="A29" s="54"/>
      <c r="B29" s="46"/>
      <c r="C29" s="40"/>
      <c r="D29" s="87"/>
      <c r="E29" s="87"/>
      <c r="F29" s="42"/>
      <c r="G29" s="42"/>
      <c r="H29" s="54" t="s">
        <v>30</v>
      </c>
      <c r="I29" s="56"/>
      <c r="J29" s="57"/>
      <c r="K29" s="59">
        <f>SUM(K30:K40)</f>
        <v>36</v>
      </c>
      <c r="L29" s="58"/>
      <c r="M29" s="58"/>
      <c r="O29" s="1"/>
      <c r="P29" s="2"/>
    </row>
    <row r="30" spans="1:17" ht="16.5" customHeight="1" x14ac:dyDescent="0.2">
      <c r="A30" s="44"/>
      <c r="B30" s="44"/>
      <c r="C30" s="40"/>
      <c r="D30" s="41"/>
      <c r="E30" s="41"/>
      <c r="F30" s="41"/>
      <c r="G30" s="42"/>
      <c r="H30" s="90" t="str">
        <f>IF(ISBLANK(H54)=TRUE,"",H54)</f>
        <v>MATH 125</v>
      </c>
      <c r="I30" s="90" t="str">
        <f t="shared" ref="I30:M30" si="31">IF(ISBLANK(I54)=TRUE,"",I54)</f>
        <v xml:space="preserve">Calculus II </v>
      </c>
      <c r="J30" s="90" t="str">
        <f t="shared" si="31"/>
        <v>Math 123, earn C or better</v>
      </c>
      <c r="K30" s="91">
        <f t="shared" si="31"/>
        <v>4</v>
      </c>
      <c r="L30" s="91" t="str">
        <f t="shared" si="31"/>
        <v/>
      </c>
      <c r="M30" s="91" t="str">
        <f t="shared" si="31"/>
        <v/>
      </c>
    </row>
    <row r="31" spans="1:17" ht="16.5" customHeight="1" x14ac:dyDescent="0.2">
      <c r="A31" s="54" t="s">
        <v>29</v>
      </c>
      <c r="B31" s="86"/>
      <c r="C31" s="54"/>
      <c r="D31" s="87"/>
      <c r="E31" s="87"/>
      <c r="F31" s="42"/>
      <c r="G31" s="42"/>
      <c r="H31" s="90" t="str">
        <f>IF(ISBLANK(H64)=TRUE,"",H64)</f>
        <v>MATH 225</v>
      </c>
      <c r="I31" s="90" t="str">
        <f t="shared" ref="I31:M31" si="32">IF(ISBLANK(I64)=TRUE,"",I64)</f>
        <v xml:space="preserve">Calculus III </v>
      </c>
      <c r="J31" s="90" t="str">
        <f t="shared" si="32"/>
        <v>MATH 125</v>
      </c>
      <c r="K31" s="91">
        <f t="shared" si="32"/>
        <v>4</v>
      </c>
      <c r="L31" s="91" t="str">
        <f t="shared" si="32"/>
        <v/>
      </c>
      <c r="M31" s="91" t="str">
        <f t="shared" si="32"/>
        <v/>
      </c>
    </row>
    <row r="32" spans="1:17" ht="16.5" customHeight="1" x14ac:dyDescent="0.2">
      <c r="A32" s="44"/>
      <c r="B32" s="44"/>
      <c r="C32" s="40"/>
      <c r="D32" s="41"/>
      <c r="E32" s="41"/>
      <c r="F32" s="41"/>
      <c r="G32" s="42"/>
      <c r="H32" s="90" t="str">
        <f>IF(ISBLANK(A63)=TRUE,"",A63)</f>
        <v>MATH 321</v>
      </c>
      <c r="I32" s="90" t="str">
        <f t="shared" ref="I32:M32" si="33">IF(ISBLANK(B63)=TRUE,"",B63)</f>
        <v xml:space="preserve">Differential Equations </v>
      </c>
      <c r="J32" s="90" t="str">
        <f t="shared" si="33"/>
        <v>MATH 125</v>
      </c>
      <c r="K32" s="91">
        <f t="shared" si="33"/>
        <v>3</v>
      </c>
      <c r="L32" s="91" t="str">
        <f t="shared" si="33"/>
        <v/>
      </c>
      <c r="M32" s="91" t="str">
        <f t="shared" si="33"/>
        <v/>
      </c>
    </row>
    <row r="33" spans="1:15" ht="16.5" customHeight="1" x14ac:dyDescent="0.2">
      <c r="A33" s="114" t="s">
        <v>5</v>
      </c>
      <c r="B33" s="114" t="s">
        <v>219</v>
      </c>
      <c r="C33" s="92"/>
      <c r="D33" s="52">
        <f>D34</f>
        <v>2</v>
      </c>
      <c r="E33" s="53"/>
      <c r="F33" s="50"/>
      <c r="G33" s="42"/>
      <c r="H33" s="90" t="str">
        <f>IF(ISBLANK(A81)=TRUE,"",A81)</f>
        <v xml:space="preserve">STAT 381 </v>
      </c>
      <c r="I33" s="90" t="str">
        <f t="shared" ref="I33:M33" si="34">IF(ISBLANK(B81)=TRUE,"",B81)</f>
        <v xml:space="preserve">Intro to Probabilty and Statistics </v>
      </c>
      <c r="J33" s="90" t="str">
        <f t="shared" si="34"/>
        <v>MATH 125</v>
      </c>
      <c r="K33" s="91">
        <f t="shared" si="34"/>
        <v>3</v>
      </c>
      <c r="L33" s="91" t="str">
        <f t="shared" si="34"/>
        <v/>
      </c>
      <c r="M33" s="91" t="str">
        <f t="shared" si="34"/>
        <v/>
      </c>
    </row>
    <row r="34" spans="1:15" ht="16.5" customHeight="1" x14ac:dyDescent="0.2">
      <c r="A34" s="120" t="str">
        <f>IF(ISBLANK(A51)=TRUE,"",A51)</f>
        <v>GE 109/L</v>
      </c>
      <c r="B34" s="120" t="str">
        <f t="shared" ref="B34:F34" si="35">IF(ISBLANK(B51)=TRUE,"",B51)</f>
        <v>First Year Seminar and lab (IGR 1)</v>
      </c>
      <c r="C34" s="120" t="str">
        <f t="shared" si="35"/>
        <v/>
      </c>
      <c r="D34" s="124">
        <f t="shared" si="35"/>
        <v>2</v>
      </c>
      <c r="E34" s="124" t="str">
        <f t="shared" si="35"/>
        <v/>
      </c>
      <c r="F34" s="124" t="str">
        <f t="shared" si="35"/>
        <v/>
      </c>
      <c r="G34" s="42"/>
      <c r="H34" s="90" t="str">
        <f>IF(ISBLANK(A52)=TRUE,"",A52)</f>
        <v xml:space="preserve">CHEM 112/L </v>
      </c>
      <c r="I34" s="90" t="str">
        <f t="shared" ref="I34:M34" si="36">IF(ISBLANK(B52)=TRUE,"",B52)</f>
        <v xml:space="preserve">General Chemistry I </v>
      </c>
      <c r="J34" s="90" t="str">
        <f t="shared" si="36"/>
        <v>MATH 102 corequisite</v>
      </c>
      <c r="K34" s="91">
        <f t="shared" si="36"/>
        <v>4</v>
      </c>
      <c r="L34" s="91" t="str">
        <f t="shared" si="36"/>
        <v/>
      </c>
      <c r="M34" s="91" t="str">
        <f t="shared" si="36"/>
        <v/>
      </c>
    </row>
    <row r="35" spans="1:15" ht="16.5" customHeight="1" x14ac:dyDescent="0.2">
      <c r="A35" s="49"/>
      <c r="B35" s="49"/>
      <c r="C35" s="93"/>
      <c r="D35" s="50"/>
      <c r="E35" s="50"/>
      <c r="F35" s="50"/>
      <c r="G35" s="42"/>
      <c r="H35" s="90" t="str">
        <f>IF(ISBLANK(H52)=TRUE,"",H52)</f>
        <v>CHEM 114/120</v>
      </c>
      <c r="I35" s="90" t="str">
        <f t="shared" ref="I35:M35" si="37">IF(ISBLANK(I52)=TRUE,"",I52)</f>
        <v>General Chemistry II or Elementary. Organic Chemistry</v>
      </c>
      <c r="J35" s="90" t="str">
        <f t="shared" si="37"/>
        <v xml:space="preserve">Chem 112/L, no lab required by CE </v>
      </c>
      <c r="K35" s="91">
        <f t="shared" si="37"/>
        <v>3</v>
      </c>
      <c r="L35" s="91" t="str">
        <f t="shared" si="37"/>
        <v/>
      </c>
      <c r="M35" s="91" t="str">
        <f t="shared" si="37"/>
        <v/>
      </c>
      <c r="N35" s="21"/>
    </row>
    <row r="36" spans="1:15" ht="16.5" customHeight="1" x14ac:dyDescent="0.2">
      <c r="A36" s="114" t="s">
        <v>6</v>
      </c>
      <c r="B36" s="114" t="s">
        <v>173</v>
      </c>
      <c r="C36" s="94"/>
      <c r="D36" s="52">
        <f>D37</f>
        <v>3</v>
      </c>
      <c r="E36" s="53"/>
      <c r="F36" s="50"/>
      <c r="G36" s="42"/>
      <c r="H36" s="90" t="str">
        <f>IF(ISBLANK(A61)=TRUE,"",A61)</f>
        <v>EM 214</v>
      </c>
      <c r="I36" s="90" t="str">
        <f t="shared" ref="I36:M36" si="38">IF(ISBLANK(B61)=TRUE,"",B61)</f>
        <v xml:space="preserve">Statics </v>
      </c>
      <c r="J36" s="90" t="str">
        <f t="shared" si="38"/>
        <v>MATH 123, earn C or better</v>
      </c>
      <c r="K36" s="91">
        <f t="shared" si="38"/>
        <v>3</v>
      </c>
      <c r="L36" s="91" t="str">
        <f t="shared" si="38"/>
        <v/>
      </c>
      <c r="M36" s="91" t="str">
        <f t="shared" si="38"/>
        <v/>
      </c>
    </row>
    <row r="37" spans="1:15" ht="16.5" customHeight="1" x14ac:dyDescent="0.2">
      <c r="A37" s="120" t="str">
        <f>IF(ISBLANK(H63)=TRUE,"",H63)</f>
        <v>CEE 225</v>
      </c>
      <c r="B37" s="120" t="str">
        <f t="shared" ref="B37:F37" si="39">IF(ISBLANK(I63)=TRUE,"",I63)</f>
        <v xml:space="preserve">Principles of Environmental Science and Engineering (IGR 2) </v>
      </c>
      <c r="C37" s="120" t="str">
        <f t="shared" si="39"/>
        <v>CHEM 106/112, Spring only</v>
      </c>
      <c r="D37" s="124">
        <f t="shared" si="39"/>
        <v>3</v>
      </c>
      <c r="E37" s="124" t="str">
        <f t="shared" si="39"/>
        <v/>
      </c>
      <c r="F37" s="124" t="str">
        <f t="shared" si="39"/>
        <v/>
      </c>
      <c r="G37" s="42"/>
      <c r="H37" s="90" t="str">
        <f>IF(ISBLANK(H62)=TRUE,"",H62)</f>
        <v xml:space="preserve">EM 215 </v>
      </c>
      <c r="I37" s="90" t="str">
        <f t="shared" ref="I37:M37" si="40">IF(ISBLANK(I62)=TRUE,"",I62)</f>
        <v xml:space="preserve">Dynamics </v>
      </c>
      <c r="J37" s="90" t="str">
        <f t="shared" si="40"/>
        <v>EM 214, earn C or better</v>
      </c>
      <c r="K37" s="91">
        <f t="shared" si="40"/>
        <v>3</v>
      </c>
      <c r="L37" s="91" t="str">
        <f t="shared" si="40"/>
        <v/>
      </c>
      <c r="M37" s="91" t="str">
        <f t="shared" si="40"/>
        <v/>
      </c>
    </row>
    <row r="38" spans="1:15" ht="16.5" customHeight="1" x14ac:dyDescent="0.2">
      <c r="A38" s="174" t="s">
        <v>218</v>
      </c>
      <c r="B38" s="49"/>
      <c r="C38" s="93"/>
      <c r="D38" s="50"/>
      <c r="E38" s="50"/>
      <c r="F38" s="50"/>
      <c r="G38" s="42"/>
      <c r="H38" s="90" t="str">
        <f>IF(ISBLANK(A73)=TRUE,"",A73)</f>
        <v>EM 321</v>
      </c>
      <c r="I38" s="90" t="str">
        <f t="shared" ref="I38:M38" si="41">IF(ISBLANK(B73)=TRUE,"",B73)</f>
        <v xml:space="preserve">Mechanics of Materials </v>
      </c>
      <c r="J38" s="90" t="str">
        <f t="shared" si="41"/>
        <v>EM 214, earn C or better</v>
      </c>
      <c r="K38" s="91">
        <f t="shared" si="41"/>
        <v>3</v>
      </c>
      <c r="L38" s="91" t="str">
        <f t="shared" si="41"/>
        <v/>
      </c>
      <c r="M38" s="91" t="str">
        <f t="shared" si="41"/>
        <v/>
      </c>
    </row>
    <row r="39" spans="1:15" ht="16.5" customHeight="1" x14ac:dyDescent="0.2">
      <c r="A39" s="114" t="s">
        <v>172</v>
      </c>
      <c r="B39" s="114"/>
      <c r="C39" s="94"/>
      <c r="D39" s="52"/>
      <c r="E39" s="53"/>
      <c r="F39" s="50"/>
      <c r="H39" s="90" t="str">
        <f t="shared" ref="H39:M39" si="42">IF(ISBLANK(A74)=TRUE,"",A74)</f>
        <v>EM 331</v>
      </c>
      <c r="I39" s="90" t="str">
        <f t="shared" si="42"/>
        <v xml:space="preserve">Fluid Mechanics   </v>
      </c>
      <c r="J39" s="90" t="str">
        <f t="shared" si="42"/>
        <v>EM 215, MATH 321, Fall only, earn C or better</v>
      </c>
      <c r="K39" s="91">
        <f t="shared" si="42"/>
        <v>3</v>
      </c>
      <c r="L39" s="91" t="str">
        <f t="shared" si="42"/>
        <v/>
      </c>
      <c r="M39" s="91" t="str">
        <f t="shared" si="42"/>
        <v/>
      </c>
      <c r="N39" s="3"/>
    </row>
    <row r="40" spans="1:15" ht="16.5" customHeight="1" x14ac:dyDescent="0.2">
      <c r="A40" s="121" t="str">
        <f>IF(ISBLANK(A64)=TRUE,"",A64)</f>
        <v>SGR #4</v>
      </c>
      <c r="B40" s="121" t="str">
        <f t="shared" ref="B40:F40" si="43">IF(ISBLANK(B64)=TRUE,"",B64)</f>
        <v>Humanities/Arts Diversity (SGR 4)</v>
      </c>
      <c r="C40" s="121" t="str">
        <f t="shared" si="43"/>
        <v xml:space="preserve">choose course from globalization list </v>
      </c>
      <c r="D40" s="125"/>
      <c r="E40" s="125" t="str">
        <f t="shared" si="43"/>
        <v/>
      </c>
      <c r="F40" s="125" t="str">
        <f t="shared" si="43"/>
        <v/>
      </c>
      <c r="H40" s="90" t="str">
        <f>IF(ISBLANK(A85)=TRUE,"",A85)</f>
        <v/>
      </c>
      <c r="I40" s="90" t="str">
        <f t="shared" ref="I40:M40" si="44">IF(ISBLANK(B85)=TRUE,"",B85)</f>
        <v xml:space="preserve">Science Elective </v>
      </c>
      <c r="J40" s="90" t="str">
        <f t="shared" si="44"/>
        <v xml:space="preserve">Choose from list </v>
      </c>
      <c r="K40" s="91">
        <f t="shared" si="44"/>
        <v>3</v>
      </c>
      <c r="L40" s="91" t="str">
        <f t="shared" si="44"/>
        <v/>
      </c>
      <c r="M40" s="91" t="str">
        <f t="shared" si="44"/>
        <v/>
      </c>
      <c r="N40" s="3"/>
    </row>
    <row r="41" spans="1:15" ht="16.5" customHeight="1" x14ac:dyDescent="0.2">
      <c r="A41" s="121" t="str">
        <f>IF(ISBLANK(A75)=TRUE,"",A75)</f>
        <v>SGR #3</v>
      </c>
      <c r="B41" s="121" t="str">
        <f t="shared" ref="B41:F41" si="45">IF(ISBLANK(B75)=TRUE,"",B75)</f>
        <v xml:space="preserve">Social Sciences/Diversity (SGR 3) </v>
      </c>
      <c r="C41" s="121" t="str">
        <f t="shared" si="45"/>
        <v xml:space="preserve">choose course from globalization list </v>
      </c>
      <c r="D41" s="125"/>
      <c r="E41" s="125" t="str">
        <f t="shared" si="45"/>
        <v/>
      </c>
      <c r="F41" s="125" t="str">
        <f t="shared" si="45"/>
        <v/>
      </c>
      <c r="J41" s="1" t="s">
        <v>31</v>
      </c>
      <c r="K41" s="1">
        <f>D6+D10+D13+D17+K6+K29+D33+D36+D21+D24</f>
        <v>130</v>
      </c>
      <c r="N41" s="3"/>
    </row>
    <row r="42" spans="1:15" ht="16.5" customHeight="1" x14ac:dyDescent="0.2">
      <c r="A42" s="49"/>
      <c r="B42" s="49"/>
      <c r="C42" s="93"/>
      <c r="D42" s="50"/>
      <c r="E42" s="50"/>
      <c r="F42" s="50"/>
    </row>
    <row r="43" spans="1:15" ht="16.5" customHeight="1" x14ac:dyDescent="0.2">
      <c r="A43" s="114" t="s">
        <v>12</v>
      </c>
      <c r="B43" s="114"/>
      <c r="C43" s="94"/>
      <c r="D43" s="52"/>
      <c r="E43" s="53"/>
      <c r="F43" s="50"/>
    </row>
    <row r="44" spans="1:15" ht="16.5" customHeight="1" x14ac:dyDescent="0.2">
      <c r="A44" s="122" t="str">
        <f>IF(ISBLANK(H79)=TRUE,"",H79)</f>
        <v xml:space="preserve">CEE 465 </v>
      </c>
      <c r="B44" s="122" t="str">
        <f t="shared" ref="B44:F44" si="46">IF(ISBLANK(I79)=TRUE,"",I79)</f>
        <v xml:space="preserve">Capstone Design II (AW) </v>
      </c>
      <c r="C44" s="122" t="str">
        <f t="shared" si="46"/>
        <v xml:space="preserve">CEE 464, Spring only </v>
      </c>
      <c r="D44" s="126"/>
      <c r="E44" s="126" t="str">
        <f t="shared" si="46"/>
        <v/>
      </c>
      <c r="F44" s="126" t="str">
        <f t="shared" si="46"/>
        <v/>
      </c>
      <c r="N44" s="3"/>
      <c r="O44" s="3"/>
    </row>
    <row r="45" spans="1:15" ht="18" customHeight="1" x14ac:dyDescent="0.25">
      <c r="A45" s="187" t="s">
        <v>2</v>
      </c>
      <c r="B45" s="187"/>
      <c r="C45" s="187"/>
      <c r="D45" s="187"/>
      <c r="E45" s="187"/>
      <c r="F45" s="187"/>
      <c r="G45" s="187"/>
      <c r="H45" s="187"/>
      <c r="I45" s="187"/>
      <c r="J45" s="187"/>
      <c r="K45" s="187"/>
      <c r="L45" s="187"/>
      <c r="M45" s="187"/>
    </row>
    <row r="46" spans="1:15" ht="18" customHeight="1" x14ac:dyDescent="0.25">
      <c r="A46" s="185" t="str">
        <f>A1</f>
        <v>Bachelor of Science in Civil Engineering (Fall 2014)</v>
      </c>
      <c r="B46" s="185"/>
      <c r="C46" s="185"/>
      <c r="D46" s="185"/>
      <c r="E46" s="185"/>
      <c r="F46" s="185"/>
      <c r="G46" s="185"/>
      <c r="H46" s="185"/>
      <c r="I46" s="185"/>
      <c r="J46" s="185"/>
      <c r="K46" s="185"/>
      <c r="L46" s="185"/>
      <c r="M46" s="185"/>
      <c r="N46" s="3"/>
      <c r="O46" s="3"/>
    </row>
    <row r="47" spans="1:15" ht="14.25" customHeight="1" x14ac:dyDescent="0.25">
      <c r="A47" s="178" t="s">
        <v>0</v>
      </c>
      <c r="B47" s="179"/>
      <c r="C47" s="185" t="s">
        <v>226</v>
      </c>
      <c r="D47" s="185"/>
      <c r="E47" s="185"/>
      <c r="F47" s="185"/>
      <c r="G47" s="185"/>
      <c r="H47" s="185"/>
      <c r="I47" s="185"/>
      <c r="J47" s="177"/>
      <c r="K47" s="177"/>
      <c r="L47" s="177"/>
      <c r="M47" s="177"/>
      <c r="N47" s="3"/>
      <c r="O47" s="3"/>
    </row>
    <row r="48" spans="1:15" ht="14.25" customHeight="1" x14ac:dyDescent="0.25">
      <c r="A48" s="180" t="s">
        <v>32</v>
      </c>
      <c r="B48" s="181"/>
      <c r="C48" s="177"/>
      <c r="D48" s="177"/>
      <c r="E48" s="177"/>
      <c r="F48" s="177"/>
      <c r="G48" s="177"/>
      <c r="H48" s="177"/>
      <c r="I48" s="177"/>
      <c r="J48" s="177"/>
      <c r="K48" s="177"/>
      <c r="L48" s="177"/>
      <c r="M48" s="177"/>
      <c r="N48" s="3"/>
      <c r="O48" s="3"/>
    </row>
    <row r="49" spans="1:15" s="39" customFormat="1" ht="8.25" customHeight="1" x14ac:dyDescent="0.25">
      <c r="A49" s="4"/>
      <c r="B49" s="3"/>
      <c r="C49" s="3"/>
      <c r="D49" s="1"/>
      <c r="E49" s="5"/>
      <c r="F49" s="1"/>
      <c r="G49" s="3"/>
      <c r="H49" s="3"/>
      <c r="I49" s="3"/>
      <c r="J49" s="3"/>
      <c r="K49" s="1"/>
      <c r="L49" s="1"/>
      <c r="M49" s="1"/>
    </row>
    <row r="50" spans="1:15" s="44" customFormat="1" ht="18" customHeight="1" x14ac:dyDescent="0.2">
      <c r="A50" s="6" t="s">
        <v>216</v>
      </c>
      <c r="B50" s="7"/>
      <c r="C50" s="76" t="s">
        <v>179</v>
      </c>
      <c r="D50" s="76" t="s">
        <v>14</v>
      </c>
      <c r="E50" s="76" t="s">
        <v>13</v>
      </c>
      <c r="F50" s="76" t="s">
        <v>36</v>
      </c>
      <c r="G50" s="8"/>
      <c r="H50" s="6" t="s">
        <v>215</v>
      </c>
      <c r="I50" s="6"/>
      <c r="J50" s="76" t="s">
        <v>179</v>
      </c>
      <c r="K50" s="76" t="s">
        <v>14</v>
      </c>
      <c r="L50" s="76" t="s">
        <v>13</v>
      </c>
      <c r="M50" s="76" t="s">
        <v>36</v>
      </c>
      <c r="N50" s="42"/>
      <c r="O50" s="43"/>
    </row>
    <row r="51" spans="1:15" s="44" customFormat="1" ht="18" customHeight="1" x14ac:dyDescent="0.2">
      <c r="A51" s="112" t="s">
        <v>111</v>
      </c>
      <c r="B51" s="112" t="s">
        <v>112</v>
      </c>
      <c r="C51" s="9"/>
      <c r="D51" s="10">
        <v>2</v>
      </c>
      <c r="E51" s="10"/>
      <c r="F51" s="10"/>
      <c r="G51" s="1"/>
      <c r="H51" s="113" t="s">
        <v>42</v>
      </c>
      <c r="I51" s="113" t="s">
        <v>115</v>
      </c>
      <c r="J51" s="19"/>
      <c r="K51" s="10">
        <v>3</v>
      </c>
      <c r="L51" s="10"/>
      <c r="M51" s="10"/>
      <c r="N51" s="42"/>
      <c r="O51" s="43"/>
    </row>
    <row r="52" spans="1:15" s="44" customFormat="1" ht="18" customHeight="1" x14ac:dyDescent="0.2">
      <c r="A52" s="19" t="s">
        <v>39</v>
      </c>
      <c r="B52" s="19" t="s">
        <v>40</v>
      </c>
      <c r="C52" s="95" t="s">
        <v>95</v>
      </c>
      <c r="D52" s="10">
        <v>4</v>
      </c>
      <c r="E52" s="10"/>
      <c r="F52" s="10"/>
      <c r="G52" s="1"/>
      <c r="H52" s="19" t="s">
        <v>43</v>
      </c>
      <c r="I52" s="19" t="s">
        <v>169</v>
      </c>
      <c r="J52" s="96" t="s">
        <v>189</v>
      </c>
      <c r="K52" s="10">
        <v>3</v>
      </c>
      <c r="L52" s="10"/>
      <c r="M52" s="10"/>
      <c r="N52" s="42"/>
      <c r="O52" s="43"/>
    </row>
    <row r="53" spans="1:15" s="44" customFormat="1" ht="18" customHeight="1" x14ac:dyDescent="0.2">
      <c r="A53" s="113" t="s">
        <v>21</v>
      </c>
      <c r="B53" s="113" t="s">
        <v>41</v>
      </c>
      <c r="C53" s="96" t="s">
        <v>96</v>
      </c>
      <c r="D53" s="10">
        <v>3</v>
      </c>
      <c r="E53" s="10"/>
      <c r="F53" s="10"/>
      <c r="G53" s="1"/>
      <c r="H53" s="113" t="s">
        <v>37</v>
      </c>
      <c r="I53" s="113" t="s">
        <v>38</v>
      </c>
      <c r="J53" s="19"/>
      <c r="K53" s="10">
        <v>3</v>
      </c>
      <c r="L53" s="10"/>
      <c r="M53" s="10"/>
      <c r="N53" s="42"/>
      <c r="O53" s="43"/>
    </row>
    <row r="54" spans="1:15" s="44" customFormat="1" ht="18" customHeight="1" x14ac:dyDescent="0.2">
      <c r="A54" s="85" t="s">
        <v>92</v>
      </c>
      <c r="B54" s="85" t="s">
        <v>101</v>
      </c>
      <c r="C54" s="96" t="s">
        <v>217</v>
      </c>
      <c r="D54" s="10">
        <v>4</v>
      </c>
      <c r="E54" s="10"/>
      <c r="F54" s="10"/>
      <c r="G54" s="1"/>
      <c r="H54" s="19" t="s">
        <v>93</v>
      </c>
      <c r="I54" s="19" t="s">
        <v>44</v>
      </c>
      <c r="J54" s="96" t="s">
        <v>190</v>
      </c>
      <c r="K54" s="10">
        <v>4</v>
      </c>
      <c r="L54" s="10"/>
      <c r="M54" s="10"/>
      <c r="N54" s="42"/>
      <c r="O54" s="43"/>
    </row>
    <row r="55" spans="1:15" s="44" customFormat="1" ht="18" customHeight="1" x14ac:dyDescent="0.2">
      <c r="A55" s="19" t="s">
        <v>48</v>
      </c>
      <c r="B55" s="19" t="s">
        <v>49</v>
      </c>
      <c r="C55" s="96" t="s">
        <v>97</v>
      </c>
      <c r="D55" s="10">
        <v>4</v>
      </c>
      <c r="E55" s="10"/>
      <c r="F55" s="10"/>
      <c r="G55" s="1"/>
      <c r="H55" s="85" t="s">
        <v>19</v>
      </c>
      <c r="I55" s="85" t="s">
        <v>20</v>
      </c>
      <c r="J55" s="19"/>
      <c r="K55" s="10">
        <v>3</v>
      </c>
      <c r="L55" s="10"/>
      <c r="M55" s="10"/>
      <c r="N55" s="42"/>
      <c r="O55" s="43"/>
    </row>
    <row r="56" spans="1:15" s="44" customFormat="1" ht="18" customHeight="1" x14ac:dyDescent="0.2">
      <c r="A56" s="7"/>
      <c r="B56" s="97"/>
      <c r="C56" s="19"/>
      <c r="D56" s="27"/>
      <c r="E56" s="10"/>
      <c r="F56" s="10"/>
      <c r="G56" s="1"/>
      <c r="H56" s="19"/>
      <c r="I56" s="19"/>
      <c r="J56" s="9"/>
      <c r="K56" s="128"/>
      <c r="L56" s="10"/>
      <c r="M56" s="10"/>
      <c r="N56" s="42"/>
      <c r="O56" s="43"/>
    </row>
    <row r="57" spans="1:15" s="44" customFormat="1" ht="18" customHeight="1" x14ac:dyDescent="0.2">
      <c r="A57" s="3"/>
      <c r="B57" s="3"/>
      <c r="C57" s="111"/>
      <c r="D57" s="14">
        <f>SUM(D51:D56)</f>
        <v>17</v>
      </c>
      <c r="E57" s="1"/>
      <c r="F57" s="1"/>
      <c r="G57" s="1"/>
      <c r="H57" s="3"/>
      <c r="I57" s="3"/>
      <c r="J57" s="2"/>
      <c r="K57" s="109">
        <f>SUM(K51:K56)</f>
        <v>16</v>
      </c>
      <c r="L57" s="1"/>
      <c r="M57" s="1"/>
      <c r="N57" s="42"/>
      <c r="O57" s="43"/>
    </row>
    <row r="58" spans="1:15" s="44" customFormat="1" ht="18" customHeight="1" x14ac:dyDescent="0.2">
      <c r="A58" s="15"/>
      <c r="B58" s="15"/>
      <c r="C58" s="2"/>
      <c r="D58" s="16"/>
      <c r="E58" s="1"/>
      <c r="F58" s="1"/>
      <c r="G58" s="1"/>
      <c r="H58" s="3"/>
      <c r="I58" s="3"/>
      <c r="J58" s="2"/>
      <c r="K58" s="1"/>
      <c r="L58" s="1"/>
      <c r="M58" s="1"/>
      <c r="N58" s="42"/>
      <c r="O58" s="43"/>
    </row>
    <row r="59" spans="1:15" s="44" customFormat="1" ht="18" customHeight="1" x14ac:dyDescent="0.2">
      <c r="A59" s="6" t="s">
        <v>213</v>
      </c>
      <c r="B59" s="7"/>
      <c r="C59" s="99"/>
      <c r="D59" s="17"/>
      <c r="E59" s="17"/>
      <c r="F59" s="17"/>
      <c r="G59" s="18"/>
      <c r="H59" s="6" t="s">
        <v>214</v>
      </c>
      <c r="I59" s="7"/>
      <c r="J59" s="99"/>
      <c r="K59" s="17"/>
      <c r="L59" s="17"/>
      <c r="M59" s="17"/>
      <c r="N59" s="42"/>
      <c r="O59" s="43"/>
    </row>
    <row r="60" spans="1:15" s="44" customFormat="1" ht="18" customHeight="1" x14ac:dyDescent="0.2">
      <c r="A60" s="82" t="s">
        <v>45</v>
      </c>
      <c r="B60" s="183" t="s">
        <v>102</v>
      </c>
      <c r="C60" s="96" t="s">
        <v>92</v>
      </c>
      <c r="D60" s="10">
        <v>4</v>
      </c>
      <c r="E60" s="10"/>
      <c r="F60" s="10"/>
      <c r="G60" s="1"/>
      <c r="H60" s="7" t="s">
        <v>53</v>
      </c>
      <c r="I60" s="100" t="s">
        <v>103</v>
      </c>
      <c r="J60" s="96" t="s">
        <v>45</v>
      </c>
      <c r="K60" s="10">
        <v>4</v>
      </c>
      <c r="L60" s="10"/>
      <c r="M60" s="10"/>
      <c r="N60" s="42"/>
      <c r="O60" s="43"/>
    </row>
    <row r="61" spans="1:15" s="44" customFormat="1" ht="18" customHeight="1" x14ac:dyDescent="0.2">
      <c r="A61" s="19" t="s">
        <v>46</v>
      </c>
      <c r="B61" s="19" t="s">
        <v>47</v>
      </c>
      <c r="C61" s="96" t="s">
        <v>191</v>
      </c>
      <c r="D61" s="10">
        <v>3</v>
      </c>
      <c r="E61" s="10"/>
      <c r="F61" s="10"/>
      <c r="G61" s="1"/>
      <c r="H61" s="7" t="s">
        <v>54</v>
      </c>
      <c r="I61" s="100" t="s">
        <v>55</v>
      </c>
      <c r="J61" s="19" t="s">
        <v>192</v>
      </c>
      <c r="K61" s="10">
        <v>3</v>
      </c>
      <c r="L61" s="10"/>
      <c r="M61" s="10"/>
      <c r="N61" s="42"/>
      <c r="O61" s="43"/>
    </row>
    <row r="62" spans="1:15" s="44" customFormat="1" ht="18" customHeight="1" x14ac:dyDescent="0.2">
      <c r="A62" s="19" t="s">
        <v>50</v>
      </c>
      <c r="B62" s="19" t="s">
        <v>170</v>
      </c>
      <c r="C62" s="96" t="s">
        <v>51</v>
      </c>
      <c r="D62" s="10">
        <v>3</v>
      </c>
      <c r="E62" s="10"/>
      <c r="F62" s="10"/>
      <c r="G62" s="1"/>
      <c r="H62" s="7" t="s">
        <v>56</v>
      </c>
      <c r="I62" s="100" t="s">
        <v>57</v>
      </c>
      <c r="J62" s="96" t="s">
        <v>193</v>
      </c>
      <c r="K62" s="10">
        <v>3</v>
      </c>
      <c r="L62" s="10"/>
      <c r="M62" s="10"/>
      <c r="N62" s="42"/>
      <c r="O62" s="43"/>
    </row>
    <row r="63" spans="1:15" s="44" customFormat="1" ht="18" customHeight="1" x14ac:dyDescent="0.2">
      <c r="A63" s="110" t="s">
        <v>52</v>
      </c>
      <c r="B63" s="182" t="s">
        <v>100</v>
      </c>
      <c r="C63" s="96" t="s">
        <v>93</v>
      </c>
      <c r="D63" s="10">
        <v>3</v>
      </c>
      <c r="E63" s="10"/>
      <c r="F63" s="10"/>
      <c r="G63" s="1"/>
      <c r="H63" s="118" t="s">
        <v>104</v>
      </c>
      <c r="I63" s="119" t="s">
        <v>171</v>
      </c>
      <c r="J63" s="19" t="s">
        <v>194</v>
      </c>
      <c r="K63" s="10">
        <v>3</v>
      </c>
      <c r="L63" s="10"/>
      <c r="M63" s="10"/>
      <c r="N63" s="42"/>
      <c r="O63" s="43"/>
    </row>
    <row r="64" spans="1:15" s="44" customFormat="1" ht="18" customHeight="1" x14ac:dyDescent="0.2">
      <c r="A64" s="113" t="s">
        <v>19</v>
      </c>
      <c r="B64" s="113" t="s">
        <v>20</v>
      </c>
      <c r="C64" s="19" t="s">
        <v>114</v>
      </c>
      <c r="D64" s="10">
        <v>3</v>
      </c>
      <c r="E64" s="10"/>
      <c r="F64" s="10"/>
      <c r="G64" s="1"/>
      <c r="H64" s="7" t="s">
        <v>58</v>
      </c>
      <c r="I64" s="100" t="s">
        <v>59</v>
      </c>
      <c r="J64" s="96" t="s">
        <v>93</v>
      </c>
      <c r="K64" s="10">
        <v>4</v>
      </c>
      <c r="L64" s="10"/>
      <c r="M64" s="10"/>
      <c r="N64" s="42"/>
      <c r="O64" s="43"/>
    </row>
    <row r="65" spans="1:21" s="44" customFormat="1" ht="18" customHeight="1" x14ac:dyDescent="0.2">
      <c r="A65" s="11"/>
      <c r="B65" s="11"/>
      <c r="C65" s="19"/>
      <c r="D65" s="27"/>
      <c r="E65" s="10"/>
      <c r="F65" s="10"/>
      <c r="G65" s="1"/>
      <c r="H65" s="6"/>
      <c r="I65" s="6"/>
      <c r="J65" s="101"/>
      <c r="K65" s="5"/>
      <c r="L65" s="10"/>
      <c r="M65" s="10"/>
      <c r="N65" s="42"/>
      <c r="O65" s="43"/>
    </row>
    <row r="66" spans="1:21" s="44" customFormat="1" ht="18" customHeight="1" x14ac:dyDescent="0.2">
      <c r="A66" s="3"/>
      <c r="B66" s="20"/>
      <c r="C66" s="102"/>
      <c r="D66" s="14">
        <f>SUM(D60:D65)</f>
        <v>16</v>
      </c>
      <c r="E66" s="1"/>
      <c r="F66" s="1"/>
      <c r="G66" s="21"/>
      <c r="H66" s="13"/>
      <c r="I66" s="13"/>
      <c r="J66" s="98"/>
      <c r="K66" s="14">
        <f>SUM(K60:K65)</f>
        <v>17</v>
      </c>
      <c r="L66" s="1"/>
      <c r="M66" s="24"/>
      <c r="N66" s="42"/>
      <c r="O66" s="43"/>
    </row>
    <row r="67" spans="1:21" s="44" customFormat="1" ht="18" customHeight="1" x14ac:dyDescent="0.2">
      <c r="A67" s="3"/>
      <c r="B67" s="20"/>
      <c r="C67" s="2"/>
      <c r="D67" s="1"/>
      <c r="E67" s="1"/>
      <c r="F67" s="1"/>
      <c r="G67" s="1"/>
      <c r="H67" s="15"/>
      <c r="I67" s="15"/>
      <c r="J67" s="2"/>
      <c r="K67" s="16"/>
      <c r="L67" s="1"/>
      <c r="M67" s="1"/>
      <c r="N67" s="42"/>
      <c r="O67" s="43"/>
    </row>
    <row r="68" spans="1:21" s="44" customFormat="1" ht="18" customHeight="1" x14ac:dyDescent="0.2">
      <c r="A68" s="6" t="s">
        <v>211</v>
      </c>
      <c r="B68" s="7"/>
      <c r="C68" s="99"/>
      <c r="D68" s="17"/>
      <c r="E68" s="17"/>
      <c r="F68" s="17"/>
      <c r="G68" s="1"/>
      <c r="H68" s="22" t="s">
        <v>212</v>
      </c>
      <c r="I68" s="7"/>
      <c r="J68" s="99"/>
      <c r="K68" s="17"/>
      <c r="L68" s="17"/>
      <c r="M68" s="17"/>
      <c r="N68" s="42"/>
      <c r="O68" s="43"/>
    </row>
    <row r="69" spans="1:21" s="44" customFormat="1" ht="18" customHeight="1" x14ac:dyDescent="0.2">
      <c r="A69" s="82" t="s">
        <v>60</v>
      </c>
      <c r="B69" s="103" t="s">
        <v>176</v>
      </c>
      <c r="C69" s="96" t="s">
        <v>94</v>
      </c>
      <c r="D69" s="10">
        <v>3</v>
      </c>
      <c r="E69" s="10"/>
      <c r="F69" s="10"/>
      <c r="G69" s="1"/>
      <c r="H69" s="11" t="s">
        <v>70</v>
      </c>
      <c r="I69" s="11" t="s">
        <v>174</v>
      </c>
      <c r="J69" s="19" t="s">
        <v>195</v>
      </c>
      <c r="K69" s="10">
        <v>3</v>
      </c>
      <c r="L69" s="10"/>
      <c r="M69" s="10"/>
      <c r="N69" s="42"/>
      <c r="O69" s="43"/>
    </row>
    <row r="70" spans="1:21" s="44" customFormat="1" ht="18" customHeight="1" x14ac:dyDescent="0.2">
      <c r="A70" s="11" t="s">
        <v>61</v>
      </c>
      <c r="B70" s="11" t="s">
        <v>62</v>
      </c>
      <c r="C70" s="19" t="s">
        <v>196</v>
      </c>
      <c r="D70" s="10">
        <v>1</v>
      </c>
      <c r="E70" s="10"/>
      <c r="F70" s="10"/>
      <c r="G70" s="1"/>
      <c r="H70" s="7" t="s">
        <v>71</v>
      </c>
      <c r="I70" s="7" t="s">
        <v>72</v>
      </c>
      <c r="J70" s="104" t="s">
        <v>197</v>
      </c>
      <c r="K70" s="10">
        <v>3</v>
      </c>
      <c r="L70" s="10"/>
      <c r="M70" s="10"/>
      <c r="N70" s="55"/>
      <c r="O70" s="43"/>
    </row>
    <row r="71" spans="1:21" s="44" customFormat="1" ht="18" customHeight="1" x14ac:dyDescent="0.2">
      <c r="A71" s="7" t="s">
        <v>64</v>
      </c>
      <c r="B71" s="7" t="s">
        <v>175</v>
      </c>
      <c r="C71" s="101" t="s">
        <v>196</v>
      </c>
      <c r="D71" s="10">
        <v>3</v>
      </c>
      <c r="E71" s="10"/>
      <c r="F71" s="10"/>
      <c r="G71" s="1"/>
      <c r="H71" s="11" t="s">
        <v>73</v>
      </c>
      <c r="I71" s="11" t="s">
        <v>177</v>
      </c>
      <c r="J71" s="101" t="s">
        <v>198</v>
      </c>
      <c r="K71" s="10">
        <v>3</v>
      </c>
      <c r="L71" s="10"/>
      <c r="M71" s="10"/>
      <c r="N71" s="42"/>
      <c r="O71" s="43"/>
    </row>
    <row r="72" spans="1:21" s="44" customFormat="1" ht="18" customHeight="1" x14ac:dyDescent="0.2">
      <c r="A72" s="11" t="s">
        <v>65</v>
      </c>
      <c r="B72" s="11" t="s">
        <v>107</v>
      </c>
      <c r="C72" s="19" t="s">
        <v>199</v>
      </c>
      <c r="D72" s="10">
        <v>1</v>
      </c>
      <c r="E72" s="10"/>
      <c r="F72" s="10"/>
      <c r="G72" s="1"/>
      <c r="H72" s="11" t="s">
        <v>74</v>
      </c>
      <c r="I72" s="11" t="s">
        <v>178</v>
      </c>
      <c r="J72" s="101" t="s">
        <v>200</v>
      </c>
      <c r="K72" s="10">
        <v>4</v>
      </c>
      <c r="L72" s="10"/>
      <c r="M72" s="10"/>
      <c r="N72" s="42"/>
      <c r="O72" s="43"/>
      <c r="S72" s="46"/>
      <c r="T72" s="46"/>
      <c r="U72" s="45"/>
    </row>
    <row r="73" spans="1:21" s="44" customFormat="1" ht="18" customHeight="1" x14ac:dyDescent="0.2">
      <c r="A73" s="11" t="s">
        <v>66</v>
      </c>
      <c r="B73" s="11" t="s">
        <v>67</v>
      </c>
      <c r="C73" s="96" t="s">
        <v>193</v>
      </c>
      <c r="D73" s="10">
        <v>3</v>
      </c>
      <c r="E73" s="10"/>
      <c r="F73" s="10"/>
      <c r="G73" s="18"/>
      <c r="H73" s="11" t="s">
        <v>75</v>
      </c>
      <c r="I73" s="11" t="s">
        <v>105</v>
      </c>
      <c r="J73" s="19" t="s">
        <v>201</v>
      </c>
      <c r="K73" s="10">
        <v>3</v>
      </c>
      <c r="L73" s="10"/>
      <c r="M73" s="10"/>
      <c r="N73" s="42"/>
      <c r="O73" s="43"/>
    </row>
    <row r="74" spans="1:21" s="44" customFormat="1" ht="18" customHeight="1" x14ac:dyDescent="0.2">
      <c r="A74" s="11" t="s">
        <v>68</v>
      </c>
      <c r="B74" s="11" t="s">
        <v>108</v>
      </c>
      <c r="C74" s="105" t="s">
        <v>202</v>
      </c>
      <c r="D74" s="10">
        <v>3</v>
      </c>
      <c r="E74" s="10"/>
      <c r="F74" s="10"/>
      <c r="G74" s="1"/>
      <c r="H74" s="13"/>
      <c r="I74" s="3"/>
      <c r="J74" s="2"/>
      <c r="K74" s="14">
        <f>SUM(K69:K73)</f>
        <v>16</v>
      </c>
      <c r="L74" s="1"/>
      <c r="M74" s="1"/>
      <c r="N74" s="42"/>
      <c r="O74" s="43"/>
    </row>
    <row r="75" spans="1:21" s="44" customFormat="1" ht="18" customHeight="1" x14ac:dyDescent="0.2">
      <c r="A75" s="83" t="s">
        <v>37</v>
      </c>
      <c r="B75" s="83" t="s">
        <v>69</v>
      </c>
      <c r="C75" s="19" t="s">
        <v>114</v>
      </c>
      <c r="D75" s="27">
        <v>3</v>
      </c>
      <c r="E75" s="10"/>
      <c r="F75" s="10"/>
      <c r="G75" s="1"/>
      <c r="H75" s="3"/>
      <c r="I75" s="3"/>
      <c r="J75" s="2"/>
      <c r="K75" s="1"/>
      <c r="L75" s="1"/>
      <c r="M75" s="1"/>
      <c r="N75" s="42"/>
      <c r="O75" s="43"/>
    </row>
    <row r="76" spans="1:21" s="44" customFormat="1" ht="18" customHeight="1" x14ac:dyDescent="0.2">
      <c r="A76" s="3"/>
      <c r="B76" s="20"/>
      <c r="C76" s="111"/>
      <c r="D76" s="14">
        <f>SUM(D69:D75)</f>
        <v>17</v>
      </c>
      <c r="E76" s="1"/>
      <c r="F76" s="1"/>
      <c r="G76" s="1"/>
      <c r="H76" s="3"/>
      <c r="I76" s="3"/>
      <c r="J76" s="2"/>
      <c r="K76" s="1"/>
      <c r="L76" s="1"/>
      <c r="M76" s="1"/>
      <c r="N76" s="42"/>
      <c r="O76" s="43"/>
    </row>
    <row r="77" spans="1:21" s="44" customFormat="1" ht="18" customHeight="1" x14ac:dyDescent="0.2">
      <c r="A77" s="3"/>
      <c r="B77" s="25"/>
      <c r="C77" s="2"/>
      <c r="D77" s="1"/>
      <c r="E77" s="1"/>
      <c r="F77" s="1"/>
      <c r="G77" s="1"/>
      <c r="H77" s="3"/>
      <c r="I77" s="3"/>
      <c r="J77" s="2"/>
      <c r="K77" s="1"/>
      <c r="L77" s="1"/>
      <c r="M77" s="1"/>
      <c r="N77" s="42"/>
      <c r="O77" s="43"/>
    </row>
    <row r="78" spans="1:21" s="44" customFormat="1" ht="18" customHeight="1" x14ac:dyDescent="0.2">
      <c r="A78" s="6" t="s">
        <v>210</v>
      </c>
      <c r="B78" s="7"/>
      <c r="C78" s="99"/>
      <c r="D78" s="17"/>
      <c r="E78" s="17"/>
      <c r="F78" s="17"/>
      <c r="G78" s="1"/>
      <c r="H78" s="6" t="s">
        <v>209</v>
      </c>
      <c r="I78" s="7"/>
      <c r="J78" s="99"/>
      <c r="K78" s="17"/>
      <c r="L78" s="17"/>
      <c r="M78" s="17"/>
      <c r="N78" s="42"/>
      <c r="O78" s="43"/>
    </row>
    <row r="79" spans="1:21" s="44" customFormat="1" ht="18" customHeight="1" x14ac:dyDescent="0.2">
      <c r="A79" s="84" t="s">
        <v>76</v>
      </c>
      <c r="B79" s="84" t="s">
        <v>77</v>
      </c>
      <c r="C79" s="19" t="s">
        <v>203</v>
      </c>
      <c r="D79" s="12">
        <v>1</v>
      </c>
      <c r="E79" s="10"/>
      <c r="F79" s="10"/>
      <c r="G79" s="1"/>
      <c r="H79" s="7" t="s">
        <v>88</v>
      </c>
      <c r="I79" s="7" t="s">
        <v>89</v>
      </c>
      <c r="J79" s="19" t="s">
        <v>204</v>
      </c>
      <c r="K79" s="10">
        <v>2</v>
      </c>
      <c r="L79" s="10"/>
      <c r="M79" s="10"/>
      <c r="N79" s="42"/>
      <c r="O79" s="43"/>
    </row>
    <row r="80" spans="1:21" s="44" customFormat="1" ht="18" customHeight="1" x14ac:dyDescent="0.2">
      <c r="A80" s="7" t="s">
        <v>78</v>
      </c>
      <c r="B80" s="100" t="s">
        <v>79</v>
      </c>
      <c r="C80" s="19" t="s">
        <v>205</v>
      </c>
      <c r="D80" s="26">
        <v>3</v>
      </c>
      <c r="E80" s="27"/>
      <c r="F80" s="27"/>
      <c r="G80" s="1"/>
      <c r="H80" s="73" t="s">
        <v>90</v>
      </c>
      <c r="I80" s="73" t="s">
        <v>91</v>
      </c>
      <c r="J80" s="129" t="s">
        <v>206</v>
      </c>
      <c r="K80" s="10">
        <v>3</v>
      </c>
      <c r="L80" s="10"/>
      <c r="M80" s="10"/>
      <c r="N80" s="42"/>
      <c r="O80" s="43"/>
    </row>
    <row r="81" spans="1:15" s="44" customFormat="1" ht="18" customHeight="1" x14ac:dyDescent="0.2">
      <c r="A81" s="7" t="s">
        <v>80</v>
      </c>
      <c r="B81" s="7" t="s">
        <v>81</v>
      </c>
      <c r="C81" s="96" t="s">
        <v>93</v>
      </c>
      <c r="D81" s="12">
        <v>3</v>
      </c>
      <c r="E81" s="10"/>
      <c r="F81" s="10"/>
      <c r="G81" s="1"/>
      <c r="H81" s="11"/>
      <c r="I81" s="11" t="s">
        <v>113</v>
      </c>
      <c r="J81" s="11" t="s">
        <v>86</v>
      </c>
      <c r="K81" s="10">
        <v>3</v>
      </c>
      <c r="L81" s="10"/>
      <c r="M81" s="10"/>
      <c r="N81" s="42"/>
      <c r="O81" s="43"/>
    </row>
    <row r="82" spans="1:15" s="44" customFormat="1" ht="18" customHeight="1" x14ac:dyDescent="0.2">
      <c r="A82" s="11" t="s">
        <v>82</v>
      </c>
      <c r="B82" s="11" t="s">
        <v>83</v>
      </c>
      <c r="C82" s="19" t="s">
        <v>63</v>
      </c>
      <c r="D82" s="10">
        <v>1</v>
      </c>
      <c r="E82" s="10"/>
      <c r="F82" s="10"/>
      <c r="G82" s="1"/>
      <c r="H82" s="11"/>
      <c r="I82" s="11" t="s">
        <v>113</v>
      </c>
      <c r="J82" s="11" t="s">
        <v>86</v>
      </c>
      <c r="K82" s="10">
        <v>3</v>
      </c>
      <c r="L82" s="10"/>
      <c r="M82" s="10"/>
      <c r="N82" s="42"/>
      <c r="O82" s="43"/>
    </row>
    <row r="83" spans="1:15" s="44" customFormat="1" ht="18" customHeight="1" x14ac:dyDescent="0.2">
      <c r="A83" s="11" t="s">
        <v>84</v>
      </c>
      <c r="B83" s="11" t="s">
        <v>85</v>
      </c>
      <c r="C83" s="101" t="s">
        <v>106</v>
      </c>
      <c r="D83" s="10">
        <v>3</v>
      </c>
      <c r="E83" s="10"/>
      <c r="F83" s="10"/>
      <c r="G83" s="1"/>
      <c r="H83" s="11"/>
      <c r="I83" s="11" t="s">
        <v>113</v>
      </c>
      <c r="J83" s="11" t="s">
        <v>86</v>
      </c>
      <c r="K83" s="10">
        <v>3</v>
      </c>
      <c r="L83" s="10"/>
      <c r="M83" s="10"/>
      <c r="N83" s="42"/>
      <c r="O83" s="43"/>
    </row>
    <row r="84" spans="1:15" ht="18" customHeight="1" x14ac:dyDescent="0.2">
      <c r="A84" s="11"/>
      <c r="B84" s="11" t="s">
        <v>113</v>
      </c>
      <c r="C84" s="11" t="s">
        <v>86</v>
      </c>
      <c r="D84" s="10">
        <v>3</v>
      </c>
      <c r="E84" s="24"/>
      <c r="F84" s="10"/>
      <c r="G84" s="71"/>
      <c r="H84" s="11"/>
      <c r="I84" s="11"/>
      <c r="J84" s="19"/>
      <c r="K84" s="10"/>
      <c r="L84" s="10"/>
      <c r="M84" s="10"/>
    </row>
    <row r="85" spans="1:15" ht="18" customHeight="1" x14ac:dyDescent="0.2">
      <c r="A85" s="11"/>
      <c r="B85" s="11" t="s">
        <v>87</v>
      </c>
      <c r="C85" s="106" t="s">
        <v>86</v>
      </c>
      <c r="D85" s="23">
        <v>3</v>
      </c>
      <c r="E85" s="72"/>
      <c r="F85" s="10"/>
      <c r="G85" s="71"/>
      <c r="H85" s="11"/>
      <c r="I85" s="11"/>
      <c r="J85" s="19"/>
      <c r="K85" s="27"/>
      <c r="L85" s="10"/>
      <c r="M85" s="10"/>
    </row>
    <row r="86" spans="1:15" ht="18" customHeight="1" x14ac:dyDescent="0.2">
      <c r="A86" s="28" t="s">
        <v>15</v>
      </c>
      <c r="B86" s="107"/>
      <c r="C86" s="1"/>
      <c r="D86" s="14">
        <f>SUM(D79:D85)</f>
        <v>17</v>
      </c>
      <c r="G86" s="21"/>
      <c r="H86" s="108"/>
      <c r="K86" s="14">
        <f>SUM(K79:K83)</f>
        <v>14</v>
      </c>
    </row>
    <row r="87" spans="1:15" ht="18" customHeight="1" x14ac:dyDescent="0.25">
      <c r="A87" s="32" t="s">
        <v>16</v>
      </c>
      <c r="B87" s="32"/>
      <c r="C87" s="29"/>
      <c r="D87" s="127"/>
      <c r="E87" s="30"/>
      <c r="F87" s="30"/>
      <c r="H87" s="33" t="s">
        <v>17</v>
      </c>
      <c r="I87" s="34"/>
      <c r="J87" s="31" t="s">
        <v>3</v>
      </c>
      <c r="K87" s="14">
        <f>D57+K57+D66+K66+D76+K74+D86+K86</f>
        <v>130</v>
      </c>
    </row>
    <row r="88" spans="1:15" ht="18" customHeight="1" x14ac:dyDescent="0.25">
      <c r="A88" s="35" t="s">
        <v>18</v>
      </c>
      <c r="B88" s="36"/>
      <c r="C88" s="29"/>
      <c r="H88" s="37" t="s">
        <v>110</v>
      </c>
      <c r="I88" s="38"/>
      <c r="J88" s="1"/>
    </row>
    <row r="89" spans="1:15" ht="18" customHeight="1" x14ac:dyDescent="0.25">
      <c r="A89" s="187" t="s">
        <v>2</v>
      </c>
      <c r="B89" s="187"/>
      <c r="C89" s="187"/>
      <c r="D89" s="187"/>
      <c r="E89" s="187"/>
      <c r="F89" s="187"/>
      <c r="G89" s="187"/>
      <c r="H89" s="187"/>
      <c r="I89" s="187"/>
      <c r="J89" s="187"/>
      <c r="K89" s="187"/>
      <c r="L89" s="187"/>
      <c r="M89" s="187"/>
    </row>
    <row r="90" spans="1:15" ht="18" customHeight="1" x14ac:dyDescent="0.2">
      <c r="B90" s="1"/>
      <c r="C90" s="1"/>
      <c r="G90" s="3"/>
      <c r="H90" s="44"/>
      <c r="I90" s="44"/>
      <c r="J90" s="43"/>
      <c r="K90" s="42"/>
      <c r="L90" s="42"/>
      <c r="M90" s="42"/>
      <c r="N90" s="3"/>
      <c r="O90" s="3"/>
    </row>
    <row r="91" spans="1:15" ht="18" customHeight="1" x14ac:dyDescent="0.2">
      <c r="B91" s="1"/>
      <c r="C91" s="1"/>
      <c r="H91" s="74"/>
      <c r="I91" s="74"/>
      <c r="J91" s="60"/>
      <c r="K91" s="75"/>
      <c r="L91" s="75"/>
      <c r="M91" s="75"/>
      <c r="N91" s="3"/>
      <c r="O91" s="3"/>
    </row>
    <row r="92" spans="1:15" ht="18" customHeight="1" x14ac:dyDescent="0.2">
      <c r="B92" s="1"/>
      <c r="C92" s="1"/>
      <c r="G92" s="3"/>
      <c r="H92" s="44"/>
      <c r="I92" s="44"/>
      <c r="J92" s="43"/>
      <c r="K92" s="42"/>
      <c r="L92" s="42"/>
      <c r="M92" s="42"/>
      <c r="N92" s="3"/>
      <c r="O92" s="3"/>
    </row>
    <row r="93" spans="1:15" ht="18" customHeight="1" x14ac:dyDescent="0.2">
      <c r="B93" s="1"/>
      <c r="C93" s="1"/>
      <c r="H93" s="44"/>
      <c r="I93" s="44"/>
      <c r="J93" s="43"/>
      <c r="K93" s="42"/>
      <c r="L93" s="42"/>
      <c r="M93" s="42"/>
    </row>
    <row r="94" spans="1:15" ht="18" customHeight="1" x14ac:dyDescent="0.2">
      <c r="H94" s="44"/>
      <c r="I94" s="44"/>
      <c r="J94" s="43"/>
      <c r="K94" s="42"/>
      <c r="L94" s="42"/>
      <c r="M94" s="42"/>
    </row>
    <row r="96" spans="1:15" ht="18" customHeight="1" x14ac:dyDescent="0.2">
      <c r="I96" s="1"/>
      <c r="J96" s="1"/>
    </row>
    <row r="97" spans="9:10" ht="18" customHeight="1" x14ac:dyDescent="0.2">
      <c r="I97" s="1"/>
      <c r="J97" s="1"/>
    </row>
    <row r="98" spans="9:10" ht="18" customHeight="1" x14ac:dyDescent="0.2">
      <c r="I98" s="1"/>
      <c r="J98" s="1"/>
    </row>
  </sheetData>
  <mergeCells count="9">
    <mergeCell ref="A46:M46"/>
    <mergeCell ref="A1:M1"/>
    <mergeCell ref="K3:M3"/>
    <mergeCell ref="A89:M89"/>
    <mergeCell ref="D2:G2"/>
    <mergeCell ref="K2:M2"/>
    <mergeCell ref="D3:G3"/>
    <mergeCell ref="A45:M45"/>
    <mergeCell ref="C47:I47"/>
  </mergeCells>
  <conditionalFormatting sqref="F71:F73 M54:M55 F62 F65 M63:M65 F53 M70:M73 F79:F85 M79:M85">
    <cfRule type="cellIs" dxfId="1" priority="3" operator="between">
      <formula>"F"</formula>
      <formula>"F"</formula>
    </cfRule>
  </conditionalFormatting>
  <conditionalFormatting sqref="F63 F70 F52 M68:M69 M51:M52 F54:F56 F74:F75 M61:M62">
    <cfRule type="cellIs" dxfId="0" priority="2" operator="between">
      <formula>"D"</formula>
      <formula>"F"</formula>
    </cfRule>
  </conditionalFormatting>
  <hyperlinks>
    <hyperlink ref="A4" r:id="rId1"/>
  </hyperlinks>
  <printOptions horizontalCentered="1" verticalCentered="1"/>
  <pageMargins left="0.25" right="0.25" top="0.25" bottom="0.25" header="0.25" footer="0.25"/>
  <pageSetup scale="76" fitToHeight="2" orientation="landscape" r:id="rId2"/>
  <rowBreaks count="1" manualBreakCount="1">
    <brk id="45" max="12" man="1"/>
  </rowBreaks>
  <ignoredErrors>
    <ignoredError sqref="H11:M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Q36"/>
  <sheetViews>
    <sheetView view="pageBreakPreview" zoomScale="60" zoomScaleNormal="100" workbookViewId="0">
      <selection activeCell="T28" sqref="T28"/>
    </sheetView>
  </sheetViews>
  <sheetFormatPr defaultColWidth="9.140625" defaultRowHeight="12.75" x14ac:dyDescent="0.2"/>
  <cols>
    <col min="1" max="1" width="6.85546875" style="143" customWidth="1"/>
    <col min="2" max="2" width="12.85546875" style="143" customWidth="1"/>
    <col min="3" max="3" width="39.5703125" style="142" customWidth="1"/>
    <col min="4" max="4" width="9.140625" style="142"/>
    <col min="5" max="5" width="9.140625" style="143"/>
    <col min="6" max="6" width="6.7109375" style="143" customWidth="1"/>
    <col min="7" max="7" width="17" style="143" bestFit="1" customWidth="1"/>
    <col min="8" max="8" width="9.140625" style="143"/>
    <col min="9" max="9" width="39.5703125" style="143" bestFit="1" customWidth="1"/>
    <col min="10" max="16384" width="9.140625" style="143"/>
  </cols>
  <sheetData>
    <row r="1" spans="1:17" ht="18" customHeight="1" thickBot="1" x14ac:dyDescent="0.25">
      <c r="A1" s="195" t="s">
        <v>99</v>
      </c>
      <c r="B1" s="195"/>
      <c r="C1" s="195"/>
    </row>
    <row r="2" spans="1:17" ht="18" customHeight="1" thickTop="1" x14ac:dyDescent="0.2">
      <c r="A2" s="130" t="s">
        <v>98</v>
      </c>
      <c r="B2" s="144"/>
      <c r="C2" s="144"/>
    </row>
    <row r="3" spans="1:17" ht="24" customHeight="1" x14ac:dyDescent="0.2">
      <c r="A3" s="192" t="s">
        <v>185</v>
      </c>
      <c r="B3" s="193"/>
      <c r="C3" s="193"/>
      <c r="D3" s="194"/>
      <c r="E3" s="194"/>
      <c r="F3" s="194"/>
      <c r="G3" s="194"/>
      <c r="H3" s="194"/>
      <c r="I3" s="194"/>
    </row>
    <row r="4" spans="1:17" ht="15" customHeight="1" x14ac:dyDescent="0.2">
      <c r="A4" s="197" t="s">
        <v>180</v>
      </c>
      <c r="B4" s="198"/>
      <c r="C4" s="198"/>
      <c r="D4" s="198"/>
      <c r="E4" s="198"/>
      <c r="F4" s="131"/>
      <c r="G4" s="131"/>
      <c r="H4" s="131"/>
      <c r="I4" s="131"/>
      <c r="J4" s="132"/>
      <c r="K4" s="132"/>
      <c r="L4" s="132"/>
      <c r="M4" s="132"/>
      <c r="N4" s="132"/>
      <c r="O4" s="132"/>
      <c r="P4" s="132"/>
      <c r="Q4" s="132"/>
    </row>
    <row r="5" spans="1:17" ht="15" customHeight="1" x14ac:dyDescent="0.2">
      <c r="A5" s="196" t="s">
        <v>116</v>
      </c>
      <c r="B5" s="196"/>
      <c r="C5" s="133" t="s">
        <v>117</v>
      </c>
      <c r="D5" s="145" t="s">
        <v>118</v>
      </c>
      <c r="E5" s="133" t="s">
        <v>119</v>
      </c>
      <c r="F5" s="146"/>
      <c r="G5" s="199" t="s">
        <v>120</v>
      </c>
      <c r="H5" s="198"/>
      <c r="I5" s="198"/>
    </row>
    <row r="6" spans="1:17" ht="15" customHeight="1" thickBot="1" x14ac:dyDescent="0.25">
      <c r="A6" s="134" t="s">
        <v>121</v>
      </c>
      <c r="B6" s="133" t="s">
        <v>122</v>
      </c>
      <c r="C6" s="133"/>
      <c r="D6" s="135"/>
      <c r="E6" s="135"/>
      <c r="F6" s="132"/>
      <c r="G6" s="147" t="s">
        <v>181</v>
      </c>
      <c r="H6" s="148">
        <v>142</v>
      </c>
      <c r="I6" s="147" t="s">
        <v>128</v>
      </c>
    </row>
    <row r="7" spans="1:17" ht="15" customHeight="1" x14ac:dyDescent="0.2">
      <c r="A7" s="145" t="s">
        <v>123</v>
      </c>
      <c r="B7" s="145" t="s">
        <v>124</v>
      </c>
      <c r="C7" s="145" t="s">
        <v>125</v>
      </c>
      <c r="D7" s="149" t="s">
        <v>126</v>
      </c>
      <c r="E7" s="150"/>
      <c r="F7" s="132"/>
      <c r="G7" s="147" t="s">
        <v>182</v>
      </c>
      <c r="H7" s="147" t="s">
        <v>131</v>
      </c>
      <c r="I7" s="151" t="s">
        <v>132</v>
      </c>
    </row>
    <row r="8" spans="1:17" ht="15" customHeight="1" x14ac:dyDescent="0.2">
      <c r="A8" s="145" t="s">
        <v>129</v>
      </c>
      <c r="B8" s="145">
        <v>314</v>
      </c>
      <c r="C8" s="145" t="s">
        <v>130</v>
      </c>
      <c r="D8" s="152" t="s">
        <v>126</v>
      </c>
      <c r="E8" s="153"/>
      <c r="F8" s="132"/>
      <c r="G8" s="147" t="s">
        <v>183</v>
      </c>
      <c r="H8" s="147" t="s">
        <v>136</v>
      </c>
      <c r="I8" s="147" t="s">
        <v>137</v>
      </c>
    </row>
    <row r="9" spans="1:17" ht="15" customHeight="1" x14ac:dyDescent="0.2">
      <c r="A9" s="145" t="s">
        <v>133</v>
      </c>
      <c r="B9" s="145" t="s">
        <v>220</v>
      </c>
      <c r="C9" s="145" t="s">
        <v>223</v>
      </c>
      <c r="D9" s="154" t="s">
        <v>135</v>
      </c>
      <c r="E9" s="176"/>
      <c r="F9" s="155"/>
      <c r="G9" s="147" t="s">
        <v>140</v>
      </c>
      <c r="H9" s="147" t="s">
        <v>141</v>
      </c>
      <c r="I9" s="147" t="s">
        <v>142</v>
      </c>
    </row>
    <row r="10" spans="1:17" ht="15" customHeight="1" x14ac:dyDescent="0.2">
      <c r="A10" s="145" t="s">
        <v>133</v>
      </c>
      <c r="B10" s="145">
        <v>304</v>
      </c>
      <c r="C10" s="145" t="s">
        <v>224</v>
      </c>
      <c r="D10" s="154" t="s">
        <v>135</v>
      </c>
      <c r="E10" s="176"/>
      <c r="F10" s="155"/>
      <c r="G10" s="147" t="s">
        <v>184</v>
      </c>
      <c r="H10" s="157" t="s">
        <v>144</v>
      </c>
      <c r="I10" s="147" t="s">
        <v>145</v>
      </c>
    </row>
    <row r="11" spans="1:17" ht="15" customHeight="1" x14ac:dyDescent="0.2">
      <c r="A11" s="145" t="s">
        <v>221</v>
      </c>
      <c r="B11" s="145" t="s">
        <v>222</v>
      </c>
      <c r="C11" s="145" t="s">
        <v>225</v>
      </c>
      <c r="D11" s="152" t="s">
        <v>126</v>
      </c>
      <c r="E11" s="153"/>
      <c r="F11" s="132"/>
      <c r="G11" s="147" t="s">
        <v>184</v>
      </c>
      <c r="H11" s="147" t="s">
        <v>147</v>
      </c>
      <c r="I11" s="147" t="s">
        <v>148</v>
      </c>
    </row>
    <row r="12" spans="1:17" ht="15" customHeight="1" x14ac:dyDescent="0.2">
      <c r="A12" s="145" t="s">
        <v>133</v>
      </c>
      <c r="B12" s="145">
        <v>411</v>
      </c>
      <c r="C12" s="145" t="s">
        <v>134</v>
      </c>
      <c r="D12" s="154" t="s">
        <v>135</v>
      </c>
      <c r="E12" s="154" t="s">
        <v>127</v>
      </c>
      <c r="F12" s="132"/>
      <c r="G12" s="159"/>
      <c r="H12" s="159"/>
      <c r="I12" s="159"/>
    </row>
    <row r="13" spans="1:17" ht="15" customHeight="1" x14ac:dyDescent="0.2">
      <c r="A13" s="145" t="s">
        <v>133</v>
      </c>
      <c r="B13" s="145">
        <v>422</v>
      </c>
      <c r="C13" s="145" t="s">
        <v>138</v>
      </c>
      <c r="D13" s="156" t="s">
        <v>139</v>
      </c>
      <c r="E13" s="156"/>
      <c r="F13" s="132"/>
      <c r="G13" s="159"/>
      <c r="H13" s="159"/>
      <c r="I13" s="159"/>
    </row>
    <row r="14" spans="1:17" ht="15" customHeight="1" x14ac:dyDescent="0.2">
      <c r="A14" s="145" t="s">
        <v>133</v>
      </c>
      <c r="B14" s="145">
        <v>423</v>
      </c>
      <c r="C14" s="145" t="s">
        <v>143</v>
      </c>
      <c r="D14" s="158" t="s">
        <v>208</v>
      </c>
      <c r="E14" s="158" t="s">
        <v>127</v>
      </c>
      <c r="F14" s="132"/>
      <c r="G14" s="159"/>
      <c r="H14" s="159"/>
      <c r="I14" s="159"/>
    </row>
    <row r="15" spans="1:17" ht="15" customHeight="1" x14ac:dyDescent="0.2">
      <c r="A15" s="145" t="s">
        <v>133</v>
      </c>
      <c r="B15" s="145">
        <v>424</v>
      </c>
      <c r="C15" s="145" t="s">
        <v>146</v>
      </c>
      <c r="D15" s="156" t="s">
        <v>139</v>
      </c>
      <c r="E15" s="156"/>
      <c r="F15" s="132"/>
      <c r="G15" s="159"/>
      <c r="H15" s="159"/>
      <c r="I15" s="159"/>
    </row>
    <row r="16" spans="1:17" ht="15" customHeight="1" x14ac:dyDescent="0.2">
      <c r="A16" s="145" t="s">
        <v>133</v>
      </c>
      <c r="B16" s="145">
        <v>434</v>
      </c>
      <c r="C16" s="145" t="s">
        <v>149</v>
      </c>
      <c r="D16" s="158" t="s">
        <v>208</v>
      </c>
      <c r="E16" s="158" t="s">
        <v>127</v>
      </c>
      <c r="F16" s="132"/>
      <c r="G16" s="159"/>
      <c r="H16" s="159"/>
      <c r="I16" s="159"/>
    </row>
    <row r="17" spans="1:9" ht="15" customHeight="1" x14ac:dyDescent="0.2">
      <c r="A17" s="145" t="s">
        <v>133</v>
      </c>
      <c r="B17" s="145">
        <v>435</v>
      </c>
      <c r="C17" s="145" t="s">
        <v>150</v>
      </c>
      <c r="D17" s="158" t="s">
        <v>208</v>
      </c>
      <c r="E17" s="158"/>
      <c r="F17" s="132"/>
      <c r="G17" s="159"/>
      <c r="H17" s="159"/>
      <c r="I17" s="159"/>
    </row>
    <row r="18" spans="1:9" ht="15" customHeight="1" x14ac:dyDescent="0.2">
      <c r="A18" s="145" t="s">
        <v>133</v>
      </c>
      <c r="B18" s="145">
        <v>443</v>
      </c>
      <c r="C18" s="145" t="s">
        <v>151</v>
      </c>
      <c r="D18" s="160" t="s">
        <v>152</v>
      </c>
      <c r="E18" s="160"/>
      <c r="F18" s="132"/>
      <c r="G18" s="132"/>
      <c r="H18" s="132"/>
      <c r="I18" s="132"/>
    </row>
    <row r="19" spans="1:9" ht="15" customHeight="1" x14ac:dyDescent="0.2">
      <c r="A19" s="145" t="s">
        <v>133</v>
      </c>
      <c r="B19" s="145">
        <v>446</v>
      </c>
      <c r="C19" s="145" t="s">
        <v>153</v>
      </c>
      <c r="D19" s="161" t="s">
        <v>154</v>
      </c>
      <c r="E19" s="161" t="s">
        <v>127</v>
      </c>
      <c r="F19" s="132"/>
      <c r="G19" s="132"/>
      <c r="H19" s="132"/>
      <c r="I19" s="132"/>
    </row>
    <row r="20" spans="1:9" ht="15" customHeight="1" x14ac:dyDescent="0.2">
      <c r="A20" s="145" t="s">
        <v>133</v>
      </c>
      <c r="B20" s="145">
        <v>447</v>
      </c>
      <c r="C20" s="145" t="s">
        <v>155</v>
      </c>
      <c r="D20" s="161" t="s">
        <v>154</v>
      </c>
      <c r="E20" s="161" t="s">
        <v>127</v>
      </c>
      <c r="F20" s="132"/>
      <c r="G20" s="132"/>
      <c r="H20" s="132"/>
      <c r="I20" s="132"/>
    </row>
    <row r="21" spans="1:9" ht="15" customHeight="1" x14ac:dyDescent="0.2">
      <c r="A21" s="145" t="s">
        <v>133</v>
      </c>
      <c r="B21" s="145">
        <v>452</v>
      </c>
      <c r="C21" s="145" t="s">
        <v>156</v>
      </c>
      <c r="D21" s="160" t="s">
        <v>152</v>
      </c>
      <c r="E21" s="160" t="s">
        <v>127</v>
      </c>
      <c r="F21" s="132"/>
      <c r="G21" s="132"/>
      <c r="H21" s="132"/>
      <c r="I21" s="132"/>
    </row>
    <row r="22" spans="1:9" ht="15" customHeight="1" x14ac:dyDescent="0.2">
      <c r="A22" s="145" t="s">
        <v>133</v>
      </c>
      <c r="B22" s="145">
        <v>458</v>
      </c>
      <c r="C22" s="145" t="s">
        <v>157</v>
      </c>
      <c r="D22" s="160" t="s">
        <v>152</v>
      </c>
      <c r="E22" s="160" t="s">
        <v>127</v>
      </c>
      <c r="F22" s="132"/>
      <c r="G22" s="132"/>
      <c r="H22" s="132"/>
      <c r="I22" s="132"/>
    </row>
    <row r="23" spans="1:9" ht="15" customHeight="1" x14ac:dyDescent="0.2">
      <c r="A23" s="145" t="s">
        <v>133</v>
      </c>
      <c r="B23" s="145">
        <v>467</v>
      </c>
      <c r="C23" s="145" t="s">
        <v>158</v>
      </c>
      <c r="D23" s="154" t="s">
        <v>135</v>
      </c>
      <c r="E23" s="154" t="s">
        <v>127</v>
      </c>
      <c r="F23" s="132"/>
      <c r="G23" s="132"/>
      <c r="H23" s="132"/>
      <c r="I23" s="132"/>
    </row>
    <row r="24" spans="1:9" ht="15" customHeight="1" x14ac:dyDescent="0.2">
      <c r="A24" s="145" t="s">
        <v>133</v>
      </c>
      <c r="B24" s="145">
        <v>492</v>
      </c>
      <c r="C24" s="145" t="s">
        <v>159</v>
      </c>
      <c r="D24" s="158" t="s">
        <v>208</v>
      </c>
      <c r="E24" s="158"/>
      <c r="F24" s="132"/>
    </row>
    <row r="25" spans="1:9" ht="15" customHeight="1" x14ac:dyDescent="0.2">
      <c r="A25" s="162" t="s">
        <v>133</v>
      </c>
      <c r="B25" s="162">
        <v>492</v>
      </c>
      <c r="C25" s="162" t="s">
        <v>160</v>
      </c>
      <c r="D25" s="163" t="s">
        <v>208</v>
      </c>
      <c r="E25" s="163"/>
    </row>
    <row r="26" spans="1:9" ht="15" customHeight="1" x14ac:dyDescent="0.2">
      <c r="A26" s="164" t="s">
        <v>133</v>
      </c>
      <c r="B26" s="164">
        <v>492</v>
      </c>
      <c r="C26" s="164" t="s">
        <v>161</v>
      </c>
      <c r="D26" s="136" t="s">
        <v>208</v>
      </c>
      <c r="E26" s="137"/>
    </row>
    <row r="27" spans="1:9" ht="15" customHeight="1" x14ac:dyDescent="0.2">
      <c r="A27" s="165" t="s">
        <v>133</v>
      </c>
      <c r="B27" s="165">
        <v>494</v>
      </c>
      <c r="C27" s="166" t="s">
        <v>168</v>
      </c>
      <c r="D27" s="167" t="s">
        <v>126</v>
      </c>
      <c r="E27" s="138"/>
    </row>
    <row r="28" spans="1:9" ht="15" customHeight="1" x14ac:dyDescent="0.2">
      <c r="A28" s="139"/>
      <c r="B28" s="139"/>
      <c r="C28" s="168" t="s">
        <v>162</v>
      </c>
    </row>
    <row r="29" spans="1:9" ht="15" customHeight="1" x14ac:dyDescent="0.2">
      <c r="A29" s="140"/>
      <c r="B29" s="140"/>
      <c r="C29" s="169" t="s">
        <v>163</v>
      </c>
    </row>
    <row r="30" spans="1:9" ht="15" customHeight="1" x14ac:dyDescent="0.2">
      <c r="A30" s="140"/>
      <c r="B30" s="140"/>
      <c r="C30" s="170" t="s">
        <v>164</v>
      </c>
    </row>
    <row r="31" spans="1:9" ht="15" customHeight="1" x14ac:dyDescent="0.2">
      <c r="A31" s="140"/>
      <c r="B31" s="140"/>
      <c r="C31" s="171" t="s">
        <v>165</v>
      </c>
    </row>
    <row r="32" spans="1:9" ht="15" customHeight="1" x14ac:dyDescent="0.2">
      <c r="A32" s="140"/>
      <c r="B32" s="140"/>
      <c r="C32" s="172" t="s">
        <v>166</v>
      </c>
    </row>
    <row r="33" spans="1:9" ht="14.25" customHeight="1" x14ac:dyDescent="0.2">
      <c r="A33" s="78"/>
      <c r="B33" s="78"/>
      <c r="C33" s="145" t="s">
        <v>167</v>
      </c>
      <c r="F33" s="175"/>
      <c r="G33" s="175"/>
      <c r="H33" s="175"/>
      <c r="I33" s="175"/>
    </row>
    <row r="34" spans="1:9" x14ac:dyDescent="0.2">
      <c r="A34" s="78"/>
      <c r="B34" s="78"/>
      <c r="C34" s="173"/>
    </row>
    <row r="35" spans="1:9" x14ac:dyDescent="0.2">
      <c r="A35" s="141" t="s">
        <v>186</v>
      </c>
      <c r="B35" s="78"/>
      <c r="C35" s="173"/>
    </row>
    <row r="36" spans="1:9" ht="153" customHeight="1" x14ac:dyDescent="0.2">
      <c r="A36" s="191" t="s">
        <v>207</v>
      </c>
      <c r="B36" s="191"/>
      <c r="C36" s="191"/>
      <c r="D36" s="191"/>
      <c r="E36" s="175"/>
    </row>
  </sheetData>
  <mergeCells count="6">
    <mergeCell ref="A36:D36"/>
    <mergeCell ref="A3:I3"/>
    <mergeCell ref="A1:C1"/>
    <mergeCell ref="A5:B5"/>
    <mergeCell ref="A4:E4"/>
    <mergeCell ref="G5:I5"/>
  </mergeCells>
  <hyperlinks>
    <hyperlink ref="A5" r:id="rId1" display="http://catalog.sdstate.edu/preview_program.php?catoid=22&amp;poid=3981&amp;returnto=1921"/>
    <hyperlink ref="A6" r:id="rId2" display="http://catalog.sdstate.edu/preview_program.php?catoid=22&amp;poid=3981&amp;returnto=1921"/>
    <hyperlink ref="A7" r:id="rId3" display="http://catalog.sdstate.edu/preview_program.php?catoid=22&amp;poid=3981&amp;returnto=1921"/>
    <hyperlink ref="A8" r:id="rId4" display="http://catalog.sdstate.edu/preview_program.php?catoid=22&amp;poid=3981&amp;returnto=1921"/>
    <hyperlink ref="A12" r:id="rId5" display="http://catalog.sdstate.edu/preview_program.php?catoid=22&amp;poid=3981&amp;returnto=1921"/>
    <hyperlink ref="A13" r:id="rId6" display="http://catalog.sdstate.edu/preview_program.php?catoid=22&amp;poid=3981&amp;returnto=1921"/>
    <hyperlink ref="A14" r:id="rId7" display="http://catalog.sdstate.edu/preview_program.php?catoid=22&amp;poid=3981&amp;returnto=1921"/>
    <hyperlink ref="A15" r:id="rId8" display="http://catalog.sdstate.edu/preview_program.php?catoid=22&amp;poid=3981&amp;returnto=1921"/>
    <hyperlink ref="A16" r:id="rId9" display="http://catalog.sdstate.edu/preview_program.php?catoid=22&amp;poid=3981&amp;returnto=1921"/>
    <hyperlink ref="A17" r:id="rId10" display="http://catalog.sdstate.edu/preview_program.php?catoid=22&amp;poid=3981&amp;returnto=1921"/>
    <hyperlink ref="A18" r:id="rId11" display="http://catalog.sdstate.edu/preview_program.php?catoid=22&amp;poid=3981&amp;returnto=1921"/>
    <hyperlink ref="A19" r:id="rId12" display="http://catalog.sdstate.edu/preview_program.php?catoid=22&amp;poid=3981&amp;returnto=1921"/>
    <hyperlink ref="A20" r:id="rId13" display="http://catalog.sdstate.edu/preview_program.php?catoid=22&amp;poid=3981&amp;returnto=1921"/>
    <hyperlink ref="A21" r:id="rId14" display="http://catalog.sdstate.edu/preview_program.php?catoid=22&amp;poid=3981&amp;returnto=1921"/>
    <hyperlink ref="A22" r:id="rId15" display="http://catalog.sdstate.edu/preview_program.php?catoid=22&amp;poid=3981&amp;returnto=1921"/>
    <hyperlink ref="A23" r:id="rId16" display="http://catalog.sdstate.edu/preview_program.php?catoid=22&amp;poid=3981&amp;returnto=1921"/>
    <hyperlink ref="A24" r:id="rId17" display="http://catalog.sdstate.edu/preview_program.php?catoid=22&amp;poid=3981&amp;returnto=1921"/>
    <hyperlink ref="A25" r:id="rId18" display="http://catalog.sdstate.edu/preview_program.php?catoid=22&amp;poid=3981&amp;returnto=1921"/>
    <hyperlink ref="A26" r:id="rId19" display="http://catalog.sdstate.edu/preview_program.php?catoid=22&amp;poid=3981&amp;returnto=1921"/>
  </hyperlinks>
  <pageMargins left="0.25" right="0.25" top="0.25" bottom="0.25" header="0.5" footer="0.5"/>
  <pageSetup scale="67" orientation="portrait"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BSCE 4-year plan</vt:lpstr>
      <vt:lpstr>TechnicalScience Elective List</vt:lpstr>
      <vt:lpstr>'BSCE 4-year plan'!Print_Area</vt:lpstr>
      <vt:lpstr>'TechnicalScience Elective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2014-05-28T22:04:49Z</cp:lastPrinted>
  <dcterms:created xsi:type="dcterms:W3CDTF">2011-09-23T19:24:55Z</dcterms:created>
  <dcterms:modified xsi:type="dcterms:W3CDTF">2014-06-06T14:10:32Z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