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420" windowWidth="17055" windowHeight="8760"/>
  </bookViews>
  <sheets>
    <sheet name="Aviation Education" sheetId="5" r:id="rId1"/>
  </sheets>
  <definedNames>
    <definedName name="_xlnm.Print_Area" localSheetId="0">'Aviation Education'!$A$1:$M$84</definedName>
  </definedNames>
  <calcPr calcId="145621"/>
</workbook>
</file>

<file path=xl/calcChain.xml><?xml version="1.0" encoding="utf-8"?>
<calcChain xmlns="http://schemas.openxmlformats.org/spreadsheetml/2006/main">
  <c r="D17" i="5" l="1"/>
  <c r="D13" i="5"/>
  <c r="D6" i="5"/>
  <c r="K6" i="5"/>
  <c r="K34" i="5"/>
  <c r="D66" i="5"/>
  <c r="K66" i="5" l="1"/>
  <c r="K58" i="5"/>
  <c r="D59" i="5"/>
  <c r="K73" i="5"/>
  <c r="K82" i="5" s="1"/>
  <c r="D74" i="5"/>
  <c r="D81" i="5"/>
  <c r="K81" i="5"/>
  <c r="D24" i="5" l="1"/>
  <c r="A47" i="5" l="1"/>
  <c r="K3" i="5" l="1"/>
  <c r="K31" i="5" l="1"/>
  <c r="K43" i="5" s="1"/>
</calcChain>
</file>

<file path=xl/sharedStrings.xml><?xml version="1.0" encoding="utf-8"?>
<sst xmlns="http://schemas.openxmlformats.org/spreadsheetml/2006/main" count="266" uniqueCount="175">
  <si>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</si>
  <si>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</si>
  <si>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</si>
  <si>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</si>
  <si>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</si>
  <si>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</si>
  <si>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</si>
  <si>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</si>
  <si>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</si>
  <si>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</si>
  <si>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</si>
  <si>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</si>
  <si>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</si>
  <si>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</si>
  <si>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</si>
  <si>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</si>
  <si>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</si>
  <si>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</si>
  <si>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</si>
  <si>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</si>
  <si>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</si>
  <si>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</si>
  <si>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SPCM 101</t>
  </si>
  <si>
    <t>Fundamentals of Speech (SGR 2)</t>
  </si>
  <si>
    <t>SGR #4</t>
  </si>
  <si>
    <t>Humanities/Arts Diversity (SGR 4)</t>
  </si>
  <si>
    <t>ENGL 101</t>
  </si>
  <si>
    <t>Composition I (SGR 1)</t>
  </si>
  <si>
    <t>ENGL 201</t>
  </si>
  <si>
    <t>Composition II (SGR 1)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</si>
  <si>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</si>
  <si>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</si>
  <si>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</si>
  <si>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</si>
  <si>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</si>
  <si>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</si>
  <si>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</si>
  <si>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TOTAL 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</si>
  <si>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</si>
  <si>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</si>
  <si>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</si>
  <si>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</si>
  <si>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</si>
  <si>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</si>
  <si>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Other Required Courses</t>
  </si>
  <si>
    <t>SGR #6</t>
  </si>
  <si>
    <t>First Year Fall Courses</t>
  </si>
  <si>
    <t>First Year Spring Courses</t>
  </si>
  <si>
    <t>Second Year Fall Courses</t>
  </si>
  <si>
    <t>Second Year Spring Courses</t>
  </si>
  <si>
    <t>Third Year Fall Course</t>
  </si>
  <si>
    <t>Third Year Spring Courses</t>
  </si>
  <si>
    <t>Fourth Year Fall Courses</t>
  </si>
  <si>
    <t>Fourth Year Spring Courses</t>
  </si>
  <si>
    <t>Requirements for Aviation Education</t>
  </si>
  <si>
    <t>Composition I</t>
  </si>
  <si>
    <t>Composition II</t>
  </si>
  <si>
    <t>Fundamentals of Speech</t>
  </si>
  <si>
    <t>SOC 100 or PSYC 101</t>
  </si>
  <si>
    <t>Intro to Sociology OR General Psychology</t>
  </si>
  <si>
    <t>ECON 202</t>
  </si>
  <si>
    <t>Macroeconomics Principles</t>
  </si>
  <si>
    <t>Meets globalization</t>
  </si>
  <si>
    <t>MATH 102</t>
  </si>
  <si>
    <t>College Algebra (or higher)</t>
  </si>
  <si>
    <t>GEOG 131/L</t>
  </si>
  <si>
    <t>Physical Geography I</t>
  </si>
  <si>
    <t>PHYS 101/L</t>
  </si>
  <si>
    <t>Survey of Physics</t>
  </si>
  <si>
    <t>EHS 109</t>
  </si>
  <si>
    <t>Requirement met with ECON 202</t>
  </si>
  <si>
    <t>AVIA 440</t>
  </si>
  <si>
    <t>Curriculum Design in Aviation</t>
  </si>
  <si>
    <t>Fall only</t>
  </si>
  <si>
    <t>Consumer Sciences Department Requirments</t>
  </si>
  <si>
    <t>College of Education &amp; Human Sciences Requirement</t>
  </si>
  <si>
    <t>EHS 309</t>
  </si>
  <si>
    <t>Interdisciplinary Group Processes</t>
  </si>
  <si>
    <t>Junior standing, spring only</t>
  </si>
  <si>
    <t>LEAD 210</t>
  </si>
  <si>
    <t>Foundations of Leadership</t>
  </si>
  <si>
    <t>CS 377</t>
  </si>
  <si>
    <t>Professional Documents</t>
  </si>
  <si>
    <t>LEAD 435</t>
  </si>
  <si>
    <t>Organizational Leadership and Team Development</t>
  </si>
  <si>
    <t>ACCT 210</t>
  </si>
  <si>
    <t>Principles of Accounting</t>
  </si>
  <si>
    <t>AVIA 101</t>
  </si>
  <si>
    <t>Intro to Aviation</t>
  </si>
  <si>
    <t>AVIA 150/L</t>
  </si>
  <si>
    <t>Introduction to Meteorology and Lab</t>
  </si>
  <si>
    <t>AVIA 170</t>
  </si>
  <si>
    <t>Fundamentals of Flight Theory</t>
  </si>
  <si>
    <t>Fall only, corequisite AVIA 171</t>
  </si>
  <si>
    <t>AVIA 171</t>
  </si>
  <si>
    <t>Introductory Flight I</t>
  </si>
  <si>
    <t>Fall only, must pass medical &amp; pay flight costs (est. $7,000)</t>
  </si>
  <si>
    <t>AVIA 180</t>
  </si>
  <si>
    <t>Attitude Instrument Theory</t>
  </si>
  <si>
    <t>Spring only, p. AVIA 170/171</t>
  </si>
  <si>
    <t>AVIA 181</t>
  </si>
  <si>
    <t>Introductory Flight II</t>
  </si>
  <si>
    <t>Spring only, p. AVIA 170/171 (est. flight costs $8,500)</t>
  </si>
  <si>
    <t>AVIA 200</t>
  </si>
  <si>
    <t>Aviation Safety</t>
  </si>
  <si>
    <t>Spring only</t>
  </si>
  <si>
    <t>AVIA 201</t>
  </si>
  <si>
    <t>Aviation Weather</t>
  </si>
  <si>
    <t>AVIA 300</t>
  </si>
  <si>
    <t xml:space="preserve">Human Factors in Aviation </t>
  </si>
  <si>
    <t>Spring only, p. AVIA 220</t>
  </si>
  <si>
    <t>AVIA 302</t>
  </si>
  <si>
    <t>Aviation Law</t>
  </si>
  <si>
    <t>AVIA 305</t>
  </si>
  <si>
    <t>Introduction to Aviation Administration</t>
  </si>
  <si>
    <t>AVIA 340</t>
  </si>
  <si>
    <t>Advanced Flight Principles</t>
  </si>
  <si>
    <t>AVIA 370</t>
  </si>
  <si>
    <t>Professional Pilot Theory I</t>
  </si>
  <si>
    <t>Fall only, corequisite AVIA 372, p. AVIA 170, 171, 180, 181</t>
  </si>
  <si>
    <t>AVIA 372</t>
  </si>
  <si>
    <t>Professional Flight I</t>
  </si>
  <si>
    <t>Fall only, c. AVIA 372 (est. flight costs $12,000)</t>
  </si>
  <si>
    <t>AVIA 375</t>
  </si>
  <si>
    <t>Professional Pilot Theory II</t>
  </si>
  <si>
    <t>Spring only, coreq. AVIA 377, p. AVIA 370/372</t>
  </si>
  <si>
    <t>AVIA 377</t>
  </si>
  <si>
    <t>Professional Flight II</t>
  </si>
  <si>
    <t>Spring only, c. AVIA 375 (est. flight costs $16,100)</t>
  </si>
  <si>
    <t>AVIA 400</t>
  </si>
  <si>
    <t>Air Transportation System</t>
  </si>
  <si>
    <t>AVIA 450</t>
  </si>
  <si>
    <t>Methods of Teaching in Aviation</t>
  </si>
  <si>
    <t>AVIA 470</t>
  </si>
  <si>
    <t>Professional Flight Instructor Theory I</t>
  </si>
  <si>
    <t>AVIA 471</t>
  </si>
  <si>
    <t>Professional Flight Instructor Theory II</t>
  </si>
  <si>
    <t>Spring only , p. AVIA 470</t>
  </si>
  <si>
    <t>AVIA 474</t>
  </si>
  <si>
    <t>Certified Flight Instructor I</t>
  </si>
  <si>
    <t>Fall only, p. AVIA 375/377 (est. flight costs $6,000)</t>
  </si>
  <si>
    <t>AVIA 475</t>
  </si>
  <si>
    <t>Certified Flight Instructor II</t>
  </si>
  <si>
    <t>Spring only, p. AVIA 474 (est. flight costs $9,300)</t>
  </si>
  <si>
    <t>AVIA 489</t>
  </si>
  <si>
    <t>Aviation Senior Seminar</t>
  </si>
  <si>
    <t>Spring only, senior standing</t>
  </si>
  <si>
    <t>Electives</t>
  </si>
  <si>
    <t>Introduction to Aviation</t>
  </si>
  <si>
    <t>Introduction to Meterology and Lab</t>
  </si>
  <si>
    <t>Fall only p. AVIA 200, ACCT 210</t>
  </si>
  <si>
    <t>College Algebra</t>
  </si>
  <si>
    <t xml:space="preserve">Aviation Weather </t>
  </si>
  <si>
    <t>Survey of Physics &amp; Lab</t>
  </si>
  <si>
    <t>Professional flight II</t>
  </si>
  <si>
    <t>PSYC 101 or SOC 100</t>
  </si>
  <si>
    <t>Human Factors in Aviation</t>
  </si>
  <si>
    <t>Intro to Aviation Administration</t>
  </si>
  <si>
    <t>Professional Flight Instructory Theory II</t>
  </si>
  <si>
    <t>Organizational Leadership &amp; Team Dvlp.</t>
  </si>
  <si>
    <t>Elective</t>
  </si>
  <si>
    <t>Major Courses</t>
  </si>
  <si>
    <t>IGR #2</t>
  </si>
  <si>
    <t>SGR 4</t>
  </si>
  <si>
    <t>Humanities and Arts</t>
  </si>
  <si>
    <r>
      <t xml:space="preserve">System General Education Requirements  </t>
    </r>
    <r>
      <rPr>
        <b/>
        <u/>
        <sz val="9"/>
        <color theme="1"/>
        <rFont val="Calibri"/>
        <family val="2"/>
        <scheme val="minor"/>
      </rPr>
      <t>(SGR) (30 credits, Complete First 2 Years)</t>
    </r>
  </si>
  <si>
    <t xml:space="preserve">Cultural Awareness and Social and Environmental Responsibility         </t>
  </si>
  <si>
    <t>Different prefix than SGRs #3, #4, #6</t>
  </si>
  <si>
    <t/>
  </si>
  <si>
    <t>(Must have a different prefix than the courses used to meet SGR 3, 4 and 6)</t>
  </si>
  <si>
    <r>
      <rPr>
        <b/>
        <sz val="9"/>
        <color rgb="FFFF0000"/>
        <rFont val="Calibri"/>
        <family val="2"/>
        <scheme val="minor"/>
      </rPr>
      <t>Prerequsites</t>
    </r>
    <r>
      <rPr>
        <b/>
        <sz val="9"/>
        <rFont val="Calibri"/>
        <family val="2"/>
        <scheme val="minor"/>
      </rPr>
      <t>/Comments</t>
    </r>
  </si>
  <si>
    <t>Bachelor of Science in Education &amp; Human Sciences  Major: Aviation Major - Aviation Education Specialization (Fall 2014)</t>
  </si>
  <si>
    <t>Cultural Awareness &amp; Environmental Responsibility</t>
  </si>
  <si>
    <t>2014-2015 Undergraduate Catalog Requirements</t>
  </si>
  <si>
    <t>Sample 4 Year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</si>
</sst>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i/>
      <u/>
      <sz val="9"/>
      <name val="Calibri"/>
      <family val="2"/>
    </font>
    <font>
      <b/>
      <u/>
      <sz val="9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i/>
      <u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15" fillId="0" borderId="0" xfId="2" applyFont="1" applyAlignment="1">
      <alignment horizontal="center"/>
    </xf>
    <xf numFmtId="0" fontId="16" fillId="0" borderId="1" xfId="2" applyFont="1" applyBorder="1"/>
    <xf numFmtId="0" fontId="16" fillId="0" borderId="1" xfId="2" applyFont="1" applyBorder="1" applyAlignment="1">
      <alignment horizontal="center"/>
    </xf>
    <xf numFmtId="0" fontId="17" fillId="0" borderId="0" xfId="2" applyFont="1" applyBorder="1" applyAlignment="1">
      <alignment horizontal="right"/>
    </xf>
    <xf numFmtId="0" fontId="7" fillId="0" borderId="0" xfId="2" applyFont="1" applyAlignment="1">
      <alignment horizontal="right" wrapText="1"/>
    </xf>
    <xf numFmtId="0" fontId="18" fillId="0" borderId="0" xfId="2" applyFont="1" applyFill="1" applyAlignment="1">
      <alignment horizontal="left"/>
    </xf>
    <xf numFmtId="0" fontId="18" fillId="0" borderId="0" xfId="2" applyFont="1" applyFill="1"/>
    <xf numFmtId="2" fontId="14" fillId="0" borderId="2" xfId="2" applyNumberFormat="1" applyFont="1" applyBorder="1" applyAlignment="1">
      <alignment horizontal="center"/>
    </xf>
    <xf numFmtId="0" fontId="16" fillId="0" borderId="0" xfId="2" applyFont="1" applyBorder="1" applyAlignment="1">
      <alignment horizontal="right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/>
    <xf numFmtId="0" fontId="18" fillId="2" borderId="3" xfId="0" applyFont="1" applyFill="1" applyBorder="1"/>
    <xf numFmtId="0" fontId="18" fillId="2" borderId="3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4" fillId="0" borderId="0" xfId="2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 applyFill="1" applyBorder="1" applyAlignment="1"/>
    <xf numFmtId="0" fontId="25" fillId="0" borderId="0" xfId="0" applyFont="1" applyFill="1" applyBorder="1" applyAlignment="1"/>
    <xf numFmtId="0" fontId="25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4" fillId="0" borderId="7" xfId="0" quotePrefix="1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7" borderId="3" xfId="0" applyFont="1" applyFill="1" applyBorder="1"/>
    <xf numFmtId="0" fontId="18" fillId="7" borderId="3" xfId="0" applyFont="1" applyFill="1" applyBorder="1" applyAlignment="1">
      <alignment horizontal="center"/>
    </xf>
    <xf numFmtId="0" fontId="18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left"/>
    </xf>
    <xf numFmtId="0" fontId="18" fillId="0" borderId="8" xfId="0" applyFont="1" applyFill="1" applyBorder="1"/>
    <xf numFmtId="0" fontId="18" fillId="8" borderId="3" xfId="0" applyFont="1" applyFill="1" applyBorder="1"/>
    <xf numFmtId="0" fontId="18" fillId="8" borderId="3" xfId="0" applyFont="1" applyFill="1" applyBorder="1" applyAlignment="1">
      <alignment horizontal="left"/>
    </xf>
    <xf numFmtId="0" fontId="18" fillId="8" borderId="3" xfId="0" applyFont="1" applyFill="1" applyBorder="1" applyAlignment="1">
      <alignment horizontal="center"/>
    </xf>
    <xf numFmtId="0" fontId="18" fillId="11" borderId="3" xfId="1" applyFont="1" applyFill="1" applyBorder="1"/>
    <xf numFmtId="0" fontId="18" fillId="9" borderId="3" xfId="0" applyFont="1" applyFill="1" applyBorder="1"/>
    <xf numFmtId="0" fontId="18" fillId="9" borderId="3" xfId="0" applyFont="1" applyFill="1" applyBorder="1" applyAlignment="1">
      <alignment horizontal="left"/>
    </xf>
    <xf numFmtId="0" fontId="18" fillId="9" borderId="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18" fillId="10" borderId="3" xfId="0" applyFont="1" applyFill="1" applyBorder="1"/>
    <xf numFmtId="0" fontId="18" fillId="10" borderId="3" xfId="0" applyFont="1" applyFill="1" applyBorder="1" applyAlignment="1">
      <alignment horizontal="left"/>
    </xf>
    <xf numFmtId="0" fontId="18" fillId="10" borderId="3" xfId="0" applyFont="1" applyFill="1" applyBorder="1" applyAlignment="1">
      <alignment horizontal="center"/>
    </xf>
    <xf numFmtId="0" fontId="18" fillId="3" borderId="3" xfId="1" applyFont="1" applyFill="1" applyBorder="1"/>
    <xf numFmtId="0" fontId="18" fillId="3" borderId="3" xfId="1" applyFont="1" applyFill="1" applyBorder="1" applyAlignment="1">
      <alignment horizontal="left"/>
    </xf>
    <xf numFmtId="0" fontId="18" fillId="3" borderId="3" xfId="1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0" xfId="1" applyFont="1" applyFill="1" applyBorder="1"/>
    <xf numFmtId="0" fontId="18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"/>
    </xf>
    <xf numFmtId="0" fontId="18" fillId="0" borderId="3" xfId="0" applyFont="1" applyFill="1" applyBorder="1"/>
    <xf numFmtId="0" fontId="18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center"/>
    </xf>
    <xf numFmtId="0" fontId="24" fillId="0" borderId="3" xfId="1" quotePrefix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/>
    </xf>
    <xf numFmtId="0" fontId="18" fillId="12" borderId="3" xfId="0" applyFont="1" applyFill="1" applyBorder="1"/>
    <xf numFmtId="0" fontId="18" fillId="12" borderId="3" xfId="0" applyFont="1" applyFill="1" applyBorder="1" applyAlignment="1">
      <alignment horizontal="left"/>
    </xf>
    <xf numFmtId="0" fontId="18" fillId="12" borderId="3" xfId="0" applyFont="1" applyFill="1" applyBorder="1" applyAlignment="1">
      <alignment horizontal="center"/>
    </xf>
    <xf numFmtId="0" fontId="25" fillId="0" borderId="0" xfId="1" applyFont="1" applyFill="1" applyBorder="1" applyAlignment="1">
      <alignment horizontal="left"/>
    </xf>
    <xf numFmtId="0" fontId="18" fillId="11" borderId="3" xfId="1" applyFont="1" applyFill="1" applyBorder="1" applyAlignment="1">
      <alignment horizontal="left"/>
    </xf>
    <xf numFmtId="0" fontId="18" fillId="11" borderId="3" xfId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/>
    </xf>
    <xf numFmtId="0" fontId="18" fillId="6" borderId="3" xfId="1" applyFont="1" applyFill="1" applyBorder="1"/>
    <xf numFmtId="0" fontId="18" fillId="6" borderId="3" xfId="1" applyFont="1" applyFill="1" applyBorder="1" applyAlignment="1">
      <alignment horizontal="left"/>
    </xf>
    <xf numFmtId="0" fontId="18" fillId="6" borderId="3" xfId="1" applyFont="1" applyFill="1" applyBorder="1" applyAlignment="1">
      <alignment horizontal="center"/>
    </xf>
    <xf numFmtId="0" fontId="18" fillId="0" borderId="0" xfId="2" applyFont="1" applyFill="1" applyBorder="1"/>
    <xf numFmtId="0" fontId="12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6" fillId="3" borderId="3" xfId="1" applyFont="1" applyFill="1" applyBorder="1"/>
    <xf numFmtId="0" fontId="6" fillId="0" borderId="0" xfId="1" applyFont="1" applyFill="1" applyBorder="1" applyAlignment="1">
      <alignment horizontal="left"/>
    </xf>
    <xf numFmtId="0" fontId="7" fillId="0" borderId="0" xfId="0" applyFont="1" applyFill="1" applyBorder="1" applyAlignment="1"/>
    <xf numFmtId="0" fontId="18" fillId="2" borderId="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6" fillId="0" borderId="0" xfId="1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4" fillId="12" borderId="3" xfId="0" applyFont="1" applyFill="1" applyBorder="1" applyAlignment="1">
      <alignment horizontal="center"/>
    </xf>
    <xf numFmtId="0" fontId="25" fillId="0" borderId="3" xfId="2" applyFont="1" applyFill="1" applyBorder="1"/>
    <xf numFmtId="0" fontId="18" fillId="0" borderId="3" xfId="2" applyFont="1" applyFill="1" applyBorder="1"/>
    <xf numFmtId="0" fontId="25" fillId="0" borderId="3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/>
    </xf>
    <xf numFmtId="0" fontId="18" fillId="0" borderId="3" xfId="2" applyFont="1" applyFill="1" applyBorder="1" applyAlignment="1">
      <alignment horizontal="center"/>
    </xf>
    <xf numFmtId="0" fontId="18" fillId="0" borderId="3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center"/>
    </xf>
    <xf numFmtId="0" fontId="18" fillId="0" borderId="3" xfId="3" applyFont="1" applyFill="1" applyBorder="1" applyAlignment="1">
      <alignment horizontal="left"/>
    </xf>
    <xf numFmtId="0" fontId="18" fillId="0" borderId="6" xfId="2" applyFont="1" applyFill="1" applyBorder="1" applyAlignment="1">
      <alignment horizontal="center"/>
    </xf>
    <xf numFmtId="0" fontId="18" fillId="0" borderId="0" xfId="2" applyFont="1" applyFill="1" applyBorder="1" applyAlignment="1">
      <alignment horizontal="left"/>
    </xf>
    <xf numFmtId="0" fontId="18" fillId="0" borderId="9" xfId="2" applyFont="1" applyFill="1" applyBorder="1" applyAlignment="1">
      <alignment horizontal="center"/>
    </xf>
    <xf numFmtId="0" fontId="18" fillId="0" borderId="4" xfId="2" applyFont="1" applyFill="1" applyBorder="1" applyAlignment="1">
      <alignment horizontal="center"/>
    </xf>
    <xf numFmtId="0" fontId="18" fillId="0" borderId="11" xfId="2" applyFont="1" applyFill="1" applyBorder="1" applyAlignment="1">
      <alignment horizontal="center"/>
    </xf>
    <xf numFmtId="0" fontId="18" fillId="0" borderId="0" xfId="2" quotePrefix="1" applyFont="1" applyFill="1" applyBorder="1" applyAlignment="1">
      <alignment horizontal="left"/>
    </xf>
    <xf numFmtId="0" fontId="18" fillId="0" borderId="11" xfId="2" applyFont="1" applyFill="1" applyBorder="1" applyAlignment="1">
      <alignment horizontal="left"/>
    </xf>
    <xf numFmtId="0" fontId="18" fillId="0" borderId="13" xfId="2" applyFont="1" applyFill="1" applyBorder="1" applyAlignment="1">
      <alignment horizontal="left"/>
    </xf>
    <xf numFmtId="0" fontId="18" fillId="0" borderId="10" xfId="2" applyFont="1" applyFill="1" applyBorder="1" applyAlignment="1">
      <alignment horizontal="center"/>
    </xf>
    <xf numFmtId="0" fontId="29" fillId="0" borderId="0" xfId="2" applyFont="1" applyFill="1" applyBorder="1" applyAlignment="1">
      <alignment horizontal="center"/>
    </xf>
    <xf numFmtId="0" fontId="20" fillId="0" borderId="3" xfId="0" applyFont="1" applyFill="1" applyBorder="1"/>
    <xf numFmtId="0" fontId="20" fillId="0" borderId="3" xfId="0" applyFont="1" applyFill="1" applyBorder="1" applyAlignment="1">
      <alignment horizontal="left"/>
    </xf>
    <xf numFmtId="0" fontId="20" fillId="0" borderId="3" xfId="2" applyFont="1" applyFill="1" applyBorder="1" applyAlignment="1">
      <alignment horizontal="left"/>
    </xf>
    <xf numFmtId="0" fontId="20" fillId="0" borderId="3" xfId="2" applyFont="1" applyFill="1" applyBorder="1" applyAlignment="1">
      <alignment horizontal="center"/>
    </xf>
    <xf numFmtId="0" fontId="18" fillId="0" borderId="4" xfId="0" applyFont="1" applyFill="1" applyBorder="1" applyAlignment="1">
      <alignment horizontal="left"/>
    </xf>
    <xf numFmtId="0" fontId="20" fillId="0" borderId="6" xfId="2" applyFont="1" applyFill="1" applyBorder="1" applyAlignment="1">
      <alignment horizontal="center"/>
    </xf>
    <xf numFmtId="0" fontId="18" fillId="2" borderId="0" xfId="2" applyFont="1" applyFill="1" applyBorder="1"/>
    <xf numFmtId="0" fontId="30" fillId="2" borderId="0" xfId="2" applyFont="1" applyFill="1" applyBorder="1" applyAlignment="1">
      <alignment horizontal="left" readingOrder="1"/>
    </xf>
    <xf numFmtId="0" fontId="26" fillId="0" borderId="0" xfId="2" applyFont="1" applyFill="1" applyBorder="1"/>
    <xf numFmtId="0" fontId="18" fillId="3" borderId="0" xfId="2" applyFont="1" applyFill="1" applyBorder="1"/>
    <xf numFmtId="0" fontId="30" fillId="0" borderId="0" xfId="2" applyFont="1" applyFill="1" applyBorder="1" applyAlignment="1">
      <alignment horizontal="left" readingOrder="1"/>
    </xf>
    <xf numFmtId="0" fontId="30" fillId="0" borderId="0" xfId="2" applyFont="1" applyFill="1" applyBorder="1" applyAlignment="1">
      <alignment horizontal="center"/>
    </xf>
    <xf numFmtId="0" fontId="18" fillId="4" borderId="0" xfId="2" applyFont="1" applyFill="1" applyBorder="1"/>
    <xf numFmtId="0" fontId="18" fillId="4" borderId="0" xfId="2" applyFont="1" applyFill="1" applyBorder="1" applyAlignment="1"/>
    <xf numFmtId="0" fontId="25" fillId="0" borderId="0" xfId="2" applyFont="1" applyFill="1" applyBorder="1" applyAlignment="1">
      <alignment horizontal="right"/>
    </xf>
    <xf numFmtId="0" fontId="18" fillId="11" borderId="0" xfId="2" applyFont="1" applyFill="1" applyBorder="1"/>
    <xf numFmtId="0" fontId="18" fillId="11" borderId="0" xfId="2" applyFont="1" applyFill="1" applyBorder="1" applyAlignment="1"/>
    <xf numFmtId="0" fontId="18" fillId="5" borderId="0" xfId="2" applyFont="1" applyFill="1" applyBorder="1"/>
    <xf numFmtId="0" fontId="18" fillId="5" borderId="0" xfId="2" applyFont="1" applyFill="1" applyBorder="1" applyAlignment="1"/>
    <xf numFmtId="0" fontId="18" fillId="0" borderId="16" xfId="2" applyFont="1" applyFill="1" applyBorder="1" applyAlignment="1">
      <alignment horizontal="center"/>
    </xf>
    <xf numFmtId="0" fontId="25" fillId="0" borderId="15" xfId="2" applyFont="1" applyFill="1" applyBorder="1"/>
    <xf numFmtId="0" fontId="18" fillId="0" borderId="4" xfId="2" applyFont="1" applyFill="1" applyBorder="1" applyAlignment="1">
      <alignment horizontal="left"/>
    </xf>
    <xf numFmtId="0" fontId="18" fillId="0" borderId="17" xfId="2" applyFont="1" applyFill="1" applyBorder="1" applyAlignment="1">
      <alignment horizontal="center"/>
    </xf>
    <xf numFmtId="0" fontId="18" fillId="12" borderId="3" xfId="2" applyFont="1" applyFill="1" applyBorder="1" applyAlignment="1">
      <alignment horizontal="center"/>
    </xf>
    <xf numFmtId="0" fontId="18" fillId="12" borderId="3" xfId="2" quotePrefix="1" applyFont="1" applyFill="1" applyBorder="1" applyAlignment="1">
      <alignment horizontal="left"/>
    </xf>
    <xf numFmtId="0" fontId="20" fillId="13" borderId="3" xfId="0" applyFont="1" applyFill="1" applyBorder="1"/>
    <xf numFmtId="0" fontId="20" fillId="13" borderId="0" xfId="0" applyFont="1" applyFill="1" applyAlignment="1">
      <alignment horizontal="left"/>
    </xf>
    <xf numFmtId="0" fontId="25" fillId="13" borderId="3" xfId="2" applyFont="1" applyFill="1" applyBorder="1" applyAlignment="1">
      <alignment horizontal="left"/>
    </xf>
    <xf numFmtId="0" fontId="18" fillId="13" borderId="3" xfId="2" applyFont="1" applyFill="1" applyBorder="1" applyAlignment="1">
      <alignment horizontal="center"/>
    </xf>
    <xf numFmtId="0" fontId="20" fillId="9" borderId="3" xfId="0" applyFont="1" applyFill="1" applyBorder="1"/>
    <xf numFmtId="0" fontId="20" fillId="9" borderId="3" xfId="0" applyFont="1" applyFill="1" applyBorder="1" applyAlignment="1">
      <alignment horizontal="left"/>
    </xf>
    <xf numFmtId="0" fontId="18" fillId="9" borderId="3" xfId="2" applyFont="1" applyFill="1" applyBorder="1" applyAlignment="1">
      <alignment horizontal="left"/>
    </xf>
    <xf numFmtId="0" fontId="18" fillId="9" borderId="3" xfId="2" applyFont="1" applyFill="1" applyBorder="1" applyAlignment="1">
      <alignment horizontal="center"/>
    </xf>
    <xf numFmtId="0" fontId="20" fillId="9" borderId="0" xfId="0" applyFont="1" applyFill="1" applyAlignment="1">
      <alignment horizontal="left"/>
    </xf>
    <xf numFmtId="0" fontId="25" fillId="9" borderId="3" xfId="2" applyFont="1" applyFill="1" applyBorder="1" applyAlignment="1">
      <alignment horizontal="left"/>
    </xf>
    <xf numFmtId="0" fontId="18" fillId="9" borderId="3" xfId="2" applyFont="1" applyFill="1" applyBorder="1"/>
    <xf numFmtId="0" fontId="18" fillId="9" borderId="3" xfId="3" applyFont="1" applyFill="1" applyBorder="1" applyAlignment="1">
      <alignment horizontal="left"/>
    </xf>
    <xf numFmtId="0" fontId="18" fillId="9" borderId="4" xfId="2" applyFont="1" applyFill="1" applyBorder="1" applyAlignment="1">
      <alignment horizontal="center"/>
    </xf>
    <xf numFmtId="0" fontId="20" fillId="9" borderId="5" xfId="0" applyFont="1" applyFill="1" applyBorder="1"/>
    <xf numFmtId="0" fontId="20" fillId="9" borderId="5" xfId="0" applyFont="1" applyFill="1" applyBorder="1" applyAlignment="1">
      <alignment horizontal="left"/>
    </xf>
    <xf numFmtId="0" fontId="18" fillId="9" borderId="6" xfId="2" applyFont="1" applyFill="1" applyBorder="1" applyAlignment="1">
      <alignment horizontal="center"/>
    </xf>
    <xf numFmtId="0" fontId="18" fillId="8" borderId="3" xfId="2" applyFont="1" applyFill="1" applyBorder="1" applyAlignment="1">
      <alignment horizontal="left"/>
    </xf>
    <xf numFmtId="0" fontId="18" fillId="8" borderId="3" xfId="2" applyNumberFormat="1" applyFont="1" applyFill="1" applyBorder="1" applyAlignment="1">
      <alignment horizontal="left"/>
    </xf>
    <xf numFmtId="0" fontId="18" fillId="8" borderId="3" xfId="2" applyFont="1" applyFill="1" applyBorder="1" applyAlignment="1">
      <alignment horizontal="center"/>
    </xf>
    <xf numFmtId="0" fontId="25" fillId="8" borderId="3" xfId="2" applyFont="1" applyFill="1" applyBorder="1" applyAlignment="1">
      <alignment horizontal="left"/>
    </xf>
    <xf numFmtId="0" fontId="25" fillId="8" borderId="3" xfId="2" applyFont="1" applyFill="1" applyBorder="1" applyAlignment="1">
      <alignment horizontal="center"/>
    </xf>
    <xf numFmtId="0" fontId="18" fillId="8" borderId="3" xfId="2" applyFont="1" applyFill="1" applyBorder="1"/>
    <xf numFmtId="0" fontId="18" fillId="8" borderId="3" xfId="3" applyFont="1" applyFill="1" applyBorder="1" applyAlignment="1">
      <alignment horizontal="left"/>
    </xf>
    <xf numFmtId="0" fontId="18" fillId="8" borderId="6" xfId="2" applyFont="1" applyFill="1" applyBorder="1" applyAlignment="1">
      <alignment horizontal="center"/>
    </xf>
    <xf numFmtId="0" fontId="20" fillId="8" borderId="3" xfId="0" applyFont="1" applyFill="1" applyBorder="1"/>
    <xf numFmtId="0" fontId="20" fillId="8" borderId="3" xfId="0" applyFont="1" applyFill="1" applyBorder="1" applyAlignment="1">
      <alignment horizontal="left"/>
    </xf>
    <xf numFmtId="0" fontId="18" fillId="8" borderId="4" xfId="2" applyFont="1" applyFill="1" applyBorder="1" applyAlignment="1">
      <alignment horizontal="center"/>
    </xf>
    <xf numFmtId="0" fontId="18" fillId="8" borderId="3" xfId="2" quotePrefix="1" applyFont="1" applyFill="1" applyBorder="1" applyAlignment="1">
      <alignment horizontal="left"/>
    </xf>
    <xf numFmtId="0" fontId="20" fillId="8" borderId="3" xfId="2" applyFont="1" applyFill="1" applyBorder="1"/>
    <xf numFmtId="0" fontId="20" fillId="8" borderId="3" xfId="2" applyFont="1" applyFill="1" applyBorder="1" applyAlignment="1">
      <alignment horizontal="left"/>
    </xf>
    <xf numFmtId="0" fontId="20" fillId="8" borderId="3" xfId="2" applyFont="1" applyFill="1" applyBorder="1" applyAlignment="1">
      <alignment horizontal="center"/>
    </xf>
    <xf numFmtId="0" fontId="20" fillId="8" borderId="3" xfId="2" quotePrefix="1" applyFont="1" applyFill="1" applyBorder="1" applyAlignment="1">
      <alignment horizontal="left"/>
    </xf>
    <xf numFmtId="0" fontId="18" fillId="13" borderId="3" xfId="0" applyFont="1" applyFill="1" applyBorder="1"/>
    <xf numFmtId="0" fontId="18" fillId="13" borderId="3" xfId="0" applyFont="1" applyFill="1" applyBorder="1" applyAlignment="1">
      <alignment horizontal="left"/>
    </xf>
    <xf numFmtId="0" fontId="18" fillId="13" borderId="4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25" fillId="0" borderId="14" xfId="0" applyFont="1" applyFill="1" applyBorder="1" applyAlignment="1">
      <alignment horizontal="left"/>
    </xf>
    <xf numFmtId="0" fontId="25" fillId="0" borderId="4" xfId="0" applyFont="1" applyFill="1" applyBorder="1" applyAlignment="1">
      <alignment horizontal="left"/>
    </xf>
    <xf numFmtId="0" fontId="21" fillId="0" borderId="0" xfId="2" applyFont="1" applyFill="1" applyBorder="1" applyAlignment="1">
      <alignment horizontal="center"/>
    </xf>
    <xf numFmtId="164" fontId="19" fillId="0" borderId="12" xfId="2" applyNumberFormat="1" applyFont="1" applyFill="1" applyBorder="1" applyAlignment="1">
      <alignment horizontal="center"/>
    </xf>
    <xf numFmtId="0" fontId="17" fillId="0" borderId="0" xfId="2" applyFont="1" applyAlignment="1">
      <alignment horizontal="right" wrapText="1"/>
    </xf>
    <xf numFmtId="0" fontId="0" fillId="0" borderId="0" xfId="0" applyAlignment="1"/>
    <xf numFmtId="0" fontId="17" fillId="0" borderId="12" xfId="2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2" applyFont="1" applyFill="1" applyAlignment="1">
      <alignment horizontal="right"/>
    </xf>
    <xf numFmtId="0" fontId="13" fillId="0" borderId="0" xfId="0" applyFont="1" applyAlignment="1">
      <alignment horizontal="right"/>
    </xf>
    <xf numFmtId="0" fontId="31" fillId="0" borderId="0" xfId="3" applyFont="1" applyFill="1" applyBorder="1" applyProtection="1">
      <protection locked="0"/>
    </xf>
    <xf numFmtId="0" fontId="15" fillId="0" borderId="0" xfId="6" applyFont="1" applyAlignment="1">
      <alignment horizontal="right"/>
    </xf>
    <xf numFmtId="0" fontId="16" fillId="0" borderId="1" xfId="6" applyFont="1" applyBorder="1"/>
    <xf numFmtId="0" fontId="4" fillId="0" borderId="0" xfId="6" applyFont="1" applyFill="1" applyBorder="1" applyAlignment="1">
      <alignment horizontal="center"/>
    </xf>
    <xf numFmtId="0" fontId="15" fillId="0" borderId="0" xfId="6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6" applyFont="1" applyBorder="1" applyAlignment="1">
      <alignment horizontal="center"/>
    </xf>
    <xf numFmtId="0" fontId="8" fillId="0" borderId="0" xfId="6" applyFont="1" applyFill="1" applyBorder="1"/>
    <xf numFmtId="0" fontId="4" fillId="0" borderId="0" xfId="6" applyFont="1" applyFill="1" applyBorder="1" applyAlignment="1">
      <alignment horizontal="center"/>
    </xf>
  </cellXfs>
  <cellStyles count="7">
    <cellStyle name="Hyperlink" xfId="3" builtinId="8"/>
    <cellStyle name="Normal" xfId="0" builtinId="0"/>
    <cellStyle name="Normal 2" xfId="1"/>
    <cellStyle name="Normal 3" xfId="2"/>
    <cellStyle name="Normal 3 2" xfId="6"/>
    <cellStyle name="Normal 3 3" xfId="5"/>
    <cellStyle name="Normal 3 4" xf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90"/>
  <sheetViews>
    <sheetView tabSelected="1" topLeftCell="A64" zoomScale="85" zoomScaleNormal="85" zoomScaleSheetLayoutView="90" workbookViewId="0">
      <selection activeCell="A30" sqref="A30"/>
    </sheetView>
  </sheetViews>
  <sheetFormatPr defaultColWidth="9.140625" defaultRowHeight="18" customHeight="1" x14ac:dyDescent="0.2"/>
  <cols>
    <col min="1" max="1" width="15.85546875" style="3" customWidth="1"/>
    <col min="2" max="3" width="35.7109375" style="3" customWidth="1"/>
    <col min="4" max="6" width="4.85546875" style="1" customWidth="1"/>
    <col min="7" max="7" width="2.140625" style="1" customWidth="1"/>
    <col min="8" max="8" width="9.7109375" style="3" customWidth="1"/>
    <col min="9" max="9" width="35.7109375" style="3" customWidth="1"/>
    <col min="10" max="10" width="50" style="3" customWidth="1"/>
    <col min="11" max="13" width="4.855468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8" customHeight="1" x14ac:dyDescent="0.3">
      <c r="A1" s="182" t="s">
        <v>171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5" s="19" customFormat="1" ht="18" customHeight="1" thickBot="1" x14ac:dyDescent="0.35">
      <c r="A2" s="13" t="s">
        <v>0</v>
      </c>
      <c r="B2" s="14"/>
      <c r="C2" s="14"/>
      <c r="D2" s="184" t="s">
        <v>38</v>
      </c>
      <c r="E2" s="185"/>
      <c r="F2" s="185"/>
      <c r="G2" s="185"/>
      <c r="H2" s="15"/>
      <c r="I2" s="16"/>
      <c r="J2" s="17" t="s">
        <v>39</v>
      </c>
      <c r="K2" s="186"/>
      <c r="L2" s="187"/>
      <c r="M2" s="187"/>
      <c r="N2" s="18"/>
    </row>
    <row r="3" spans="1:15" s="19" customFormat="1" ht="18" customHeight="1" thickBot="1" x14ac:dyDescent="0.35">
      <c r="A3" s="13" t="s">
        <v>1</v>
      </c>
      <c r="B3" s="14"/>
      <c r="C3" s="14"/>
      <c r="D3" s="188" t="s">
        <v>40</v>
      </c>
      <c r="E3" s="189"/>
      <c r="F3" s="189"/>
      <c r="G3" s="189"/>
      <c r="H3" s="20"/>
      <c r="I3" s="21"/>
      <c r="J3" s="17" t="s">
        <v>41</v>
      </c>
      <c r="K3" s="183">
        <f ca="1">NOW()</f>
        <v>41815.366703356478</v>
      </c>
      <c r="L3" s="183"/>
      <c r="M3" s="183"/>
      <c r="N3" s="18"/>
    </row>
    <row r="4" spans="1:15" ht="14.25" customHeight="1" x14ac:dyDescent="0.2">
      <c r="A4" s="190" t="s">
        <v>173</v>
      </c>
      <c r="E4" s="4"/>
      <c r="G4" s="3"/>
    </row>
    <row r="5" spans="1:15" s="10" customFormat="1" ht="18" customHeight="1" x14ac:dyDescent="0.25">
      <c r="A5" s="32" t="s">
        <v>165</v>
      </c>
      <c r="B5" s="33"/>
      <c r="C5" s="33"/>
      <c r="D5" s="45"/>
      <c r="E5" s="45"/>
      <c r="F5" s="45"/>
      <c r="G5" s="33"/>
      <c r="H5" s="33"/>
      <c r="I5" s="34"/>
      <c r="J5" s="34"/>
      <c r="K5" s="35"/>
      <c r="L5" s="35"/>
      <c r="M5" s="36"/>
      <c r="N5" s="8"/>
      <c r="O5" s="9"/>
    </row>
    <row r="6" spans="1:15" s="10" customFormat="1" ht="18" customHeight="1" x14ac:dyDescent="0.25">
      <c r="A6" s="33" t="s">
        <v>4</v>
      </c>
      <c r="B6" s="33" t="s">
        <v>30</v>
      </c>
      <c r="C6" s="34"/>
      <c r="D6" s="37">
        <f>SUM(D7:D8)</f>
        <v>6</v>
      </c>
      <c r="E6" s="38" t="s">
        <v>15</v>
      </c>
      <c r="F6" s="35" t="s">
        <v>42</v>
      </c>
      <c r="G6" s="36"/>
      <c r="H6" s="39" t="s">
        <v>54</v>
      </c>
      <c r="I6" s="39"/>
      <c r="J6" s="40"/>
      <c r="K6" s="35">
        <f>SUM(K7:K29)</f>
        <v>57</v>
      </c>
      <c r="L6" s="35" t="s">
        <v>15</v>
      </c>
      <c r="M6" s="35" t="s">
        <v>42</v>
      </c>
      <c r="N6" s="8"/>
      <c r="O6" s="9"/>
    </row>
    <row r="7" spans="1:15" s="10" customFormat="1" ht="18" customHeight="1" x14ac:dyDescent="0.25">
      <c r="A7" s="24" t="s">
        <v>26</v>
      </c>
      <c r="B7" s="24" t="s">
        <v>55</v>
      </c>
      <c r="C7" s="25"/>
      <c r="D7" s="91">
        <v>3</v>
      </c>
      <c r="E7" s="91"/>
      <c r="F7" s="91"/>
      <c r="G7" s="36"/>
      <c r="H7" s="41" t="s">
        <v>87</v>
      </c>
      <c r="I7" s="41" t="s">
        <v>88</v>
      </c>
      <c r="J7" s="41" t="s">
        <v>73</v>
      </c>
      <c r="K7" s="42">
        <v>3</v>
      </c>
      <c r="L7" s="42"/>
      <c r="M7" s="42"/>
      <c r="N7" s="8"/>
      <c r="O7" s="9"/>
    </row>
    <row r="8" spans="1:15" s="10" customFormat="1" ht="18" customHeight="1" x14ac:dyDescent="0.25">
      <c r="A8" s="24" t="s">
        <v>28</v>
      </c>
      <c r="B8" s="24" t="s">
        <v>56</v>
      </c>
      <c r="C8" s="25"/>
      <c r="D8" s="91">
        <v>3</v>
      </c>
      <c r="E8" s="91"/>
      <c r="F8" s="91"/>
      <c r="G8" s="36"/>
      <c r="H8" s="41" t="s">
        <v>89</v>
      </c>
      <c r="I8" s="41" t="s">
        <v>90</v>
      </c>
      <c r="J8" s="41" t="s">
        <v>73</v>
      </c>
      <c r="K8" s="42">
        <v>2</v>
      </c>
      <c r="L8" s="42"/>
      <c r="M8" s="42"/>
      <c r="N8" s="8"/>
      <c r="O8" s="9"/>
    </row>
    <row r="9" spans="1:15" s="10" customFormat="1" ht="18" customHeight="1" x14ac:dyDescent="0.25">
      <c r="A9" s="43"/>
      <c r="B9" s="43"/>
      <c r="C9" s="40"/>
      <c r="D9" s="36"/>
      <c r="E9" s="36"/>
      <c r="F9" s="36"/>
      <c r="G9" s="36"/>
      <c r="H9" s="41" t="s">
        <v>91</v>
      </c>
      <c r="I9" s="41" t="s">
        <v>92</v>
      </c>
      <c r="J9" s="41" t="s">
        <v>93</v>
      </c>
      <c r="K9" s="42">
        <v>3</v>
      </c>
      <c r="L9" s="42"/>
      <c r="M9" s="42"/>
      <c r="N9" s="8"/>
      <c r="O9" s="9"/>
    </row>
    <row r="10" spans="1:15" s="10" customFormat="1" ht="18" customHeight="1" x14ac:dyDescent="0.25">
      <c r="A10" s="33" t="s">
        <v>7</v>
      </c>
      <c r="B10" s="44" t="s">
        <v>31</v>
      </c>
      <c r="C10" s="44"/>
      <c r="D10" s="35">
        <v>3</v>
      </c>
      <c r="E10" s="45"/>
      <c r="F10" s="45"/>
      <c r="G10" s="36"/>
      <c r="H10" s="41" t="s">
        <v>94</v>
      </c>
      <c r="I10" s="46" t="s">
        <v>95</v>
      </c>
      <c r="J10" s="46" t="s">
        <v>96</v>
      </c>
      <c r="K10" s="42">
        <v>2</v>
      </c>
      <c r="L10" s="42"/>
      <c r="M10" s="42"/>
      <c r="N10" s="8"/>
      <c r="O10" s="9"/>
    </row>
    <row r="11" spans="1:15" s="10" customFormat="1" ht="18" customHeight="1" x14ac:dyDescent="0.25">
      <c r="A11" s="24" t="s">
        <v>22</v>
      </c>
      <c r="B11" s="25" t="s">
        <v>57</v>
      </c>
      <c r="C11" s="25"/>
      <c r="D11" s="91">
        <v>3</v>
      </c>
      <c r="E11" s="91"/>
      <c r="F11" s="91"/>
      <c r="G11" s="47"/>
      <c r="H11" s="41" t="s">
        <v>97</v>
      </c>
      <c r="I11" s="46" t="s">
        <v>98</v>
      </c>
      <c r="J11" s="46" t="s">
        <v>99</v>
      </c>
      <c r="K11" s="42">
        <v>2</v>
      </c>
      <c r="L11" s="42"/>
      <c r="M11" s="42"/>
      <c r="N11" s="8"/>
      <c r="O11" s="9"/>
    </row>
    <row r="12" spans="1:15" s="10" customFormat="1" ht="18" customHeight="1" x14ac:dyDescent="0.25">
      <c r="A12" s="43"/>
      <c r="B12" s="40"/>
      <c r="C12" s="40"/>
      <c r="D12" s="36"/>
      <c r="E12" s="36"/>
      <c r="F12" s="36"/>
      <c r="G12" s="36"/>
      <c r="H12" s="41" t="s">
        <v>100</v>
      </c>
      <c r="I12" s="46" t="s">
        <v>101</v>
      </c>
      <c r="J12" s="46" t="s">
        <v>102</v>
      </c>
      <c r="K12" s="42">
        <v>2</v>
      </c>
      <c r="L12" s="42"/>
      <c r="M12" s="42"/>
      <c r="N12" s="8"/>
      <c r="O12" s="9"/>
    </row>
    <row r="13" spans="1:15" s="10" customFormat="1" ht="18" customHeight="1" x14ac:dyDescent="0.25">
      <c r="A13" s="33" t="s">
        <v>8</v>
      </c>
      <c r="B13" s="44" t="s">
        <v>32</v>
      </c>
      <c r="C13" s="26"/>
      <c r="D13" s="97">
        <f>SUM(D14:D15)</f>
        <v>6</v>
      </c>
      <c r="E13" s="92"/>
      <c r="F13" s="92"/>
      <c r="G13" s="36"/>
      <c r="H13" s="41" t="s">
        <v>103</v>
      </c>
      <c r="I13" s="46" t="s">
        <v>104</v>
      </c>
      <c r="J13" s="46" t="s">
        <v>105</v>
      </c>
      <c r="K13" s="42">
        <v>3</v>
      </c>
      <c r="L13" s="42"/>
      <c r="M13" s="42"/>
      <c r="N13" s="8"/>
      <c r="O13" s="9"/>
    </row>
    <row r="14" spans="1:15" s="10" customFormat="1" ht="18" customHeight="1" x14ac:dyDescent="0.25">
      <c r="A14" s="24" t="s">
        <v>58</v>
      </c>
      <c r="B14" s="25" t="s">
        <v>59</v>
      </c>
      <c r="C14" s="25"/>
      <c r="D14" s="91">
        <v>3</v>
      </c>
      <c r="E14" s="91"/>
      <c r="F14" s="91"/>
      <c r="G14" s="36"/>
      <c r="H14" s="48" t="s">
        <v>106</v>
      </c>
      <c r="I14" s="49" t="s">
        <v>107</v>
      </c>
      <c r="J14" s="49" t="s">
        <v>105</v>
      </c>
      <c r="K14" s="50">
        <v>2</v>
      </c>
      <c r="L14" s="50"/>
      <c r="M14" s="50"/>
      <c r="N14" s="8"/>
      <c r="O14" s="9"/>
    </row>
    <row r="15" spans="1:15" s="10" customFormat="1" ht="18" customHeight="1" x14ac:dyDescent="0.25">
      <c r="A15" s="24" t="s">
        <v>60</v>
      </c>
      <c r="B15" s="25" t="s">
        <v>61</v>
      </c>
      <c r="C15" s="51" t="s">
        <v>62</v>
      </c>
      <c r="D15" s="91">
        <v>3</v>
      </c>
      <c r="E15" s="91"/>
      <c r="F15" s="91"/>
      <c r="G15" s="36"/>
      <c r="H15" s="48" t="s">
        <v>108</v>
      </c>
      <c r="I15" s="49" t="s">
        <v>109</v>
      </c>
      <c r="J15" s="49" t="s">
        <v>110</v>
      </c>
      <c r="K15" s="50">
        <v>3</v>
      </c>
      <c r="L15" s="50"/>
      <c r="M15" s="50"/>
      <c r="N15" s="8"/>
      <c r="O15" s="9"/>
    </row>
    <row r="16" spans="1:15" s="10" customFormat="1" ht="18" customHeight="1" x14ac:dyDescent="0.25">
      <c r="A16" s="43"/>
      <c r="B16" s="40"/>
      <c r="C16" s="40"/>
      <c r="D16" s="36"/>
      <c r="E16" s="36"/>
      <c r="F16" s="36"/>
      <c r="G16" s="36"/>
      <c r="H16" s="48" t="s">
        <v>111</v>
      </c>
      <c r="I16" s="49" t="s">
        <v>112</v>
      </c>
      <c r="J16" s="49" t="s">
        <v>73</v>
      </c>
      <c r="K16" s="50">
        <v>2</v>
      </c>
      <c r="L16" s="50"/>
      <c r="M16" s="50"/>
      <c r="N16" s="8"/>
      <c r="O16" s="9"/>
    </row>
    <row r="17" spans="1:21" s="10" customFormat="1" ht="18" customHeight="1" x14ac:dyDescent="0.25">
      <c r="A17" s="33" t="s">
        <v>9</v>
      </c>
      <c r="B17" s="44" t="s">
        <v>33</v>
      </c>
      <c r="C17" s="26"/>
      <c r="D17" s="97">
        <f>SUM(D18:D19)</f>
        <v>6</v>
      </c>
      <c r="E17" s="92"/>
      <c r="F17" s="92"/>
      <c r="G17" s="36"/>
      <c r="H17" s="48" t="s">
        <v>113</v>
      </c>
      <c r="I17" s="49" t="s">
        <v>114</v>
      </c>
      <c r="J17" s="49" t="s">
        <v>150</v>
      </c>
      <c r="K17" s="50">
        <v>3</v>
      </c>
      <c r="L17" s="50"/>
      <c r="M17" s="50"/>
      <c r="N17" s="8"/>
      <c r="O17" s="9"/>
    </row>
    <row r="18" spans="1:21" s="10" customFormat="1" ht="18" customHeight="1" x14ac:dyDescent="0.25">
      <c r="A18" s="24" t="s">
        <v>163</v>
      </c>
      <c r="B18" s="25" t="s">
        <v>164</v>
      </c>
      <c r="C18" s="25"/>
      <c r="D18" s="91">
        <v>3</v>
      </c>
      <c r="E18" s="91"/>
      <c r="F18" s="91"/>
      <c r="G18" s="36"/>
      <c r="H18" s="48" t="s">
        <v>115</v>
      </c>
      <c r="I18" s="49" t="s">
        <v>116</v>
      </c>
      <c r="J18" s="49" t="s">
        <v>105</v>
      </c>
      <c r="K18" s="50">
        <v>3</v>
      </c>
      <c r="L18" s="50"/>
      <c r="M18" s="50"/>
      <c r="N18" s="8"/>
      <c r="O18" s="9"/>
    </row>
    <row r="19" spans="1:21" s="10" customFormat="1" ht="18" customHeight="1" x14ac:dyDescent="0.25">
      <c r="A19" s="24" t="s">
        <v>163</v>
      </c>
      <c r="B19" s="25" t="s">
        <v>164</v>
      </c>
      <c r="C19" s="25"/>
      <c r="D19" s="91">
        <v>3</v>
      </c>
      <c r="E19" s="91"/>
      <c r="F19" s="91"/>
      <c r="G19" s="36"/>
      <c r="H19" s="48" t="s">
        <v>117</v>
      </c>
      <c r="I19" s="49" t="s">
        <v>118</v>
      </c>
      <c r="J19" s="49" t="s">
        <v>119</v>
      </c>
      <c r="K19" s="50">
        <v>3</v>
      </c>
      <c r="L19" s="50"/>
      <c r="M19" s="50"/>
      <c r="N19" s="8"/>
      <c r="O19" s="9"/>
    </row>
    <row r="20" spans="1:21" s="10" customFormat="1" ht="18" customHeight="1" x14ac:dyDescent="0.25">
      <c r="A20" s="43"/>
      <c r="B20" s="40"/>
      <c r="C20" s="40"/>
      <c r="D20" s="36"/>
      <c r="E20" s="36"/>
      <c r="F20" s="36"/>
      <c r="G20" s="36"/>
      <c r="H20" s="48" t="s">
        <v>120</v>
      </c>
      <c r="I20" s="49" t="s">
        <v>121</v>
      </c>
      <c r="J20" s="49" t="s">
        <v>122</v>
      </c>
      <c r="K20" s="50">
        <v>2</v>
      </c>
      <c r="L20" s="50"/>
      <c r="M20" s="50"/>
      <c r="N20" s="8"/>
      <c r="O20" s="9"/>
    </row>
    <row r="21" spans="1:21" s="10" customFormat="1" ht="18" customHeight="1" x14ac:dyDescent="0.25">
      <c r="A21" s="33" t="s">
        <v>10</v>
      </c>
      <c r="B21" s="44" t="s">
        <v>34</v>
      </c>
      <c r="C21" s="44"/>
      <c r="D21" s="35">
        <v>3</v>
      </c>
      <c r="E21" s="45"/>
      <c r="F21" s="45"/>
      <c r="G21" s="36"/>
      <c r="H21" s="48" t="s">
        <v>123</v>
      </c>
      <c r="I21" s="49" t="s">
        <v>124</v>
      </c>
      <c r="J21" s="49" t="s">
        <v>125</v>
      </c>
      <c r="K21" s="50">
        <v>3</v>
      </c>
      <c r="L21" s="50"/>
      <c r="M21" s="50"/>
      <c r="N21" s="8"/>
      <c r="O21" s="9"/>
    </row>
    <row r="22" spans="1:21" s="10" customFormat="1" ht="18" customHeight="1" x14ac:dyDescent="0.25">
      <c r="A22" s="24" t="s">
        <v>63</v>
      </c>
      <c r="B22" s="25" t="s">
        <v>64</v>
      </c>
      <c r="C22" s="25"/>
      <c r="D22" s="91">
        <v>3</v>
      </c>
      <c r="E22" s="91"/>
      <c r="F22" s="91"/>
      <c r="G22" s="36"/>
      <c r="H22" s="48" t="s">
        <v>126</v>
      </c>
      <c r="I22" s="49" t="s">
        <v>127</v>
      </c>
      <c r="J22" s="49" t="s">
        <v>128</v>
      </c>
      <c r="K22" s="50">
        <v>2</v>
      </c>
      <c r="L22" s="50"/>
      <c r="M22" s="50"/>
      <c r="N22" s="8"/>
      <c r="O22" s="9"/>
    </row>
    <row r="23" spans="1:21" s="10" customFormat="1" ht="18" customHeight="1" x14ac:dyDescent="0.25">
      <c r="A23" s="43"/>
      <c r="B23" s="40"/>
      <c r="C23" s="40"/>
      <c r="D23" s="36"/>
      <c r="E23" s="36"/>
      <c r="F23" s="36"/>
      <c r="G23" s="36"/>
      <c r="H23" s="48" t="s">
        <v>129</v>
      </c>
      <c r="I23" s="49" t="s">
        <v>130</v>
      </c>
      <c r="J23" s="49" t="s">
        <v>105</v>
      </c>
      <c r="K23" s="50">
        <v>3</v>
      </c>
      <c r="L23" s="50"/>
      <c r="M23" s="50"/>
      <c r="N23" s="8"/>
      <c r="O23" s="9"/>
    </row>
    <row r="24" spans="1:21" s="10" customFormat="1" ht="18" customHeight="1" x14ac:dyDescent="0.25">
      <c r="A24" s="33" t="s">
        <v>11</v>
      </c>
      <c r="B24" s="44" t="s">
        <v>35</v>
      </c>
      <c r="C24" s="44"/>
      <c r="D24" s="35">
        <f>SUM(D25:D26)</f>
        <v>8</v>
      </c>
      <c r="E24" s="45"/>
      <c r="F24" s="45"/>
      <c r="G24" s="36"/>
      <c r="H24" s="48" t="s">
        <v>131</v>
      </c>
      <c r="I24" s="49" t="s">
        <v>132</v>
      </c>
      <c r="J24" s="49" t="s">
        <v>105</v>
      </c>
      <c r="K24" s="50">
        <v>3</v>
      </c>
      <c r="L24" s="50"/>
      <c r="M24" s="50"/>
      <c r="N24" s="8"/>
      <c r="O24" s="9"/>
    </row>
    <row r="25" spans="1:21" s="10" customFormat="1" ht="18" customHeight="1" x14ac:dyDescent="0.25">
      <c r="A25" s="52" t="s">
        <v>65</v>
      </c>
      <c r="B25" s="53" t="s">
        <v>66</v>
      </c>
      <c r="C25" s="53"/>
      <c r="D25" s="54">
        <v>4</v>
      </c>
      <c r="E25" s="54"/>
      <c r="F25" s="54"/>
      <c r="G25" s="36"/>
      <c r="H25" s="48" t="s">
        <v>133</v>
      </c>
      <c r="I25" s="49" t="s">
        <v>134</v>
      </c>
      <c r="J25" s="49" t="s">
        <v>73</v>
      </c>
      <c r="K25" s="50">
        <v>2</v>
      </c>
      <c r="L25" s="50"/>
      <c r="M25" s="50"/>
      <c r="N25" s="8"/>
      <c r="O25" s="9"/>
    </row>
    <row r="26" spans="1:21" s="10" customFormat="1" ht="18" customHeight="1" x14ac:dyDescent="0.25">
      <c r="A26" s="52" t="s">
        <v>67</v>
      </c>
      <c r="B26" s="52" t="s">
        <v>68</v>
      </c>
      <c r="C26" s="52"/>
      <c r="D26" s="54">
        <v>4</v>
      </c>
      <c r="E26" s="54"/>
      <c r="F26" s="54"/>
      <c r="G26" s="36"/>
      <c r="H26" s="48" t="s">
        <v>135</v>
      </c>
      <c r="I26" s="49" t="s">
        <v>136</v>
      </c>
      <c r="J26" s="49" t="s">
        <v>137</v>
      </c>
      <c r="K26" s="50">
        <v>2</v>
      </c>
      <c r="L26" s="50"/>
      <c r="M26" s="50"/>
      <c r="N26" s="8"/>
      <c r="O26" s="9"/>
    </row>
    <row r="27" spans="1:21" s="10" customFormat="1" ht="18" customHeight="1" x14ac:dyDescent="0.3">
      <c r="A27" s="43"/>
      <c r="B27" s="43"/>
      <c r="C27" s="43"/>
      <c r="D27" s="36"/>
      <c r="E27" s="36"/>
      <c r="F27" s="36"/>
      <c r="G27" s="36"/>
      <c r="H27" s="48" t="s">
        <v>138</v>
      </c>
      <c r="I27" s="49" t="s">
        <v>139</v>
      </c>
      <c r="J27" s="49" t="s">
        <v>140</v>
      </c>
      <c r="K27" s="50">
        <v>2</v>
      </c>
      <c r="L27" s="50"/>
      <c r="M27" s="50"/>
      <c r="N27" s="8"/>
      <c r="O27" s="9"/>
      <c r="S27" s="12"/>
      <c r="T27" s="12"/>
      <c r="U27" s="11"/>
    </row>
    <row r="28" spans="1:21" s="10" customFormat="1" ht="18" customHeight="1" x14ac:dyDescent="0.25">
      <c r="A28" s="32" t="s">
        <v>36</v>
      </c>
      <c r="B28" s="26"/>
      <c r="C28" s="55"/>
      <c r="D28" s="35"/>
      <c r="E28" s="35"/>
      <c r="F28" s="35"/>
      <c r="G28" s="36"/>
      <c r="H28" s="48" t="s">
        <v>141</v>
      </c>
      <c r="I28" s="49" t="s">
        <v>142</v>
      </c>
      <c r="J28" s="49" t="s">
        <v>143</v>
      </c>
      <c r="K28" s="50">
        <v>2</v>
      </c>
      <c r="L28" s="50"/>
      <c r="M28" s="50"/>
      <c r="N28" s="8"/>
      <c r="O28" s="9"/>
    </row>
    <row r="29" spans="1:21" s="10" customFormat="1" ht="18" customHeight="1" x14ac:dyDescent="0.25">
      <c r="A29" s="43"/>
      <c r="B29" s="40"/>
      <c r="C29" s="44"/>
      <c r="D29" s="45"/>
      <c r="E29" s="45"/>
      <c r="F29" s="45"/>
      <c r="G29" s="36"/>
      <c r="H29" s="41" t="s">
        <v>144</v>
      </c>
      <c r="I29" s="46" t="s">
        <v>145</v>
      </c>
      <c r="J29" s="46" t="s">
        <v>146</v>
      </c>
      <c r="K29" s="42">
        <v>3</v>
      </c>
      <c r="L29" s="42"/>
      <c r="M29" s="42"/>
      <c r="N29" s="8"/>
      <c r="O29" s="9"/>
    </row>
    <row r="30" spans="1:21" s="10" customFormat="1" ht="18" customHeight="1" x14ac:dyDescent="0.25">
      <c r="A30" s="33" t="s">
        <v>5</v>
      </c>
      <c r="B30" s="44" t="s">
        <v>12</v>
      </c>
      <c r="C30" s="44"/>
      <c r="D30" s="35">
        <v>2</v>
      </c>
      <c r="E30" s="45"/>
      <c r="F30" s="45"/>
      <c r="G30" s="36"/>
      <c r="H30" s="56"/>
      <c r="I30" s="57"/>
      <c r="J30" s="57"/>
      <c r="K30" s="58"/>
      <c r="L30" s="58"/>
      <c r="M30" s="58"/>
      <c r="N30" s="8"/>
      <c r="O30" s="9"/>
    </row>
    <row r="31" spans="1:21" s="10" customFormat="1" ht="18" customHeight="1" x14ac:dyDescent="0.25">
      <c r="A31" s="59" t="s">
        <v>69</v>
      </c>
      <c r="B31" s="60" t="s">
        <v>12</v>
      </c>
      <c r="C31" s="60"/>
      <c r="D31" s="61">
        <v>2</v>
      </c>
      <c r="E31" s="61"/>
      <c r="F31" s="61"/>
      <c r="G31" s="36"/>
      <c r="H31" s="180" t="s">
        <v>44</v>
      </c>
      <c r="I31" s="180"/>
      <c r="J31" s="181"/>
      <c r="K31" s="62">
        <f>SUM(K32:K32)</f>
        <v>3</v>
      </c>
      <c r="L31" s="63"/>
      <c r="M31" s="63"/>
      <c r="N31" s="8"/>
      <c r="O31" s="9"/>
    </row>
    <row r="32" spans="1:21" s="10" customFormat="1" ht="18" customHeight="1" x14ac:dyDescent="0.25">
      <c r="A32" s="64"/>
      <c r="B32" s="65"/>
      <c r="C32" s="65"/>
      <c r="D32" s="66"/>
      <c r="E32" s="66"/>
      <c r="F32" s="66"/>
      <c r="G32" s="36"/>
      <c r="H32" s="48" t="s">
        <v>85</v>
      </c>
      <c r="I32" s="49" t="s">
        <v>86</v>
      </c>
      <c r="J32" s="49"/>
      <c r="K32" s="50">
        <v>3</v>
      </c>
      <c r="L32" s="50"/>
      <c r="M32" s="50"/>
      <c r="N32" s="8"/>
      <c r="O32" s="9"/>
    </row>
    <row r="33" spans="1:15" s="10" customFormat="1" ht="18" customHeight="1" x14ac:dyDescent="0.3">
      <c r="A33" s="90" t="s">
        <v>6</v>
      </c>
      <c r="B33" s="86" t="s">
        <v>166</v>
      </c>
      <c r="C33" s="95"/>
      <c r="D33" s="85">
        <v>3</v>
      </c>
      <c r="E33" s="94"/>
      <c r="F33" s="94"/>
      <c r="G33" s="36"/>
      <c r="H33" s="68"/>
      <c r="I33" s="68"/>
      <c r="J33" s="69"/>
      <c r="K33" s="70"/>
      <c r="L33" s="70"/>
      <c r="M33" s="70"/>
      <c r="N33" s="8"/>
      <c r="O33" s="9"/>
    </row>
    <row r="34" spans="1:15" s="10" customFormat="1" ht="18" customHeight="1" x14ac:dyDescent="0.25">
      <c r="A34" s="88" t="s">
        <v>162</v>
      </c>
      <c r="B34" s="176" t="s">
        <v>172</v>
      </c>
      <c r="C34" s="88" t="s">
        <v>167</v>
      </c>
      <c r="D34" s="93">
        <v>3</v>
      </c>
      <c r="E34" s="93" t="s">
        <v>168</v>
      </c>
      <c r="F34" s="93" t="s">
        <v>168</v>
      </c>
      <c r="G34" s="36"/>
      <c r="H34" s="33" t="s">
        <v>74</v>
      </c>
      <c r="I34" s="33"/>
      <c r="J34" s="33"/>
      <c r="K34" s="71">
        <f>SUM(K35:K37)</f>
        <v>7</v>
      </c>
      <c r="L34" s="72"/>
      <c r="M34" s="73"/>
      <c r="N34" s="8"/>
      <c r="O34" s="9"/>
    </row>
    <row r="35" spans="1:15" s="10" customFormat="1" ht="18" customHeight="1" x14ac:dyDescent="0.25">
      <c r="A35" s="96" t="s">
        <v>169</v>
      </c>
      <c r="B35" s="89"/>
      <c r="C35" s="89"/>
      <c r="D35" s="87"/>
      <c r="E35" s="87"/>
      <c r="F35" s="87"/>
      <c r="G35" s="36"/>
      <c r="H35" s="74" t="s">
        <v>79</v>
      </c>
      <c r="I35" s="75" t="s">
        <v>80</v>
      </c>
      <c r="J35" s="75"/>
      <c r="K35" s="76">
        <v>3</v>
      </c>
      <c r="L35" s="76"/>
      <c r="M35" s="76"/>
      <c r="N35" s="8"/>
      <c r="O35" s="9"/>
    </row>
    <row r="36" spans="1:15" s="10" customFormat="1" ht="18" customHeight="1" x14ac:dyDescent="0.25">
      <c r="A36" s="30" t="s">
        <v>13</v>
      </c>
      <c r="B36" s="26"/>
      <c r="C36" s="77"/>
      <c r="D36" s="67"/>
      <c r="E36" s="67"/>
      <c r="F36" s="67"/>
      <c r="G36" s="36"/>
      <c r="H36" s="74" t="s">
        <v>81</v>
      </c>
      <c r="I36" s="75" t="s">
        <v>82</v>
      </c>
      <c r="J36" s="75"/>
      <c r="K36" s="76">
        <v>1</v>
      </c>
      <c r="L36" s="76"/>
      <c r="M36" s="76"/>
      <c r="N36" s="8"/>
      <c r="O36" s="9"/>
    </row>
    <row r="37" spans="1:15" s="10" customFormat="1" ht="18" customHeight="1" x14ac:dyDescent="0.25">
      <c r="A37" s="51"/>
      <c r="B37" s="78" t="s">
        <v>70</v>
      </c>
      <c r="C37" s="78"/>
      <c r="D37" s="79"/>
      <c r="E37" s="79"/>
      <c r="F37" s="79"/>
      <c r="G37" s="36"/>
      <c r="H37" s="74" t="s">
        <v>83</v>
      </c>
      <c r="I37" s="75" t="s">
        <v>84</v>
      </c>
      <c r="J37" s="75"/>
      <c r="K37" s="76">
        <v>3</v>
      </c>
      <c r="L37" s="76"/>
      <c r="M37" s="76"/>
      <c r="N37" s="8"/>
      <c r="O37" s="9"/>
    </row>
    <row r="38" spans="1:15" s="10" customFormat="1" ht="18" customHeight="1" x14ac:dyDescent="0.25">
      <c r="A38" s="64"/>
      <c r="B38" s="65"/>
      <c r="C38" s="65"/>
      <c r="D38" s="66"/>
      <c r="E38" s="66"/>
      <c r="F38" s="66"/>
      <c r="G38" s="36"/>
      <c r="H38" s="74"/>
      <c r="I38" s="75"/>
      <c r="J38" s="75"/>
      <c r="K38" s="76"/>
      <c r="L38" s="76"/>
      <c r="M38" s="76"/>
      <c r="N38" s="8"/>
      <c r="O38" s="9"/>
    </row>
    <row r="39" spans="1:15" ht="18" customHeight="1" x14ac:dyDescent="0.25">
      <c r="A39" s="30" t="s">
        <v>14</v>
      </c>
      <c r="B39" s="26"/>
      <c r="C39" s="77"/>
      <c r="D39" s="67"/>
      <c r="E39" s="67"/>
      <c r="F39" s="67"/>
      <c r="G39" s="80"/>
      <c r="H39" s="33" t="s">
        <v>147</v>
      </c>
      <c r="I39" s="75"/>
      <c r="J39" s="75"/>
      <c r="K39" s="76">
        <v>11</v>
      </c>
      <c r="L39" s="76"/>
      <c r="M39" s="76"/>
    </row>
    <row r="40" spans="1:15" ht="18" customHeight="1" x14ac:dyDescent="0.25">
      <c r="A40" s="81" t="s">
        <v>71</v>
      </c>
      <c r="B40" s="82" t="s">
        <v>72</v>
      </c>
      <c r="C40" s="82" t="s">
        <v>73</v>
      </c>
      <c r="D40" s="83">
        <v>3</v>
      </c>
      <c r="E40" s="83"/>
      <c r="F40" s="83"/>
      <c r="G40" s="80"/>
      <c r="H40" s="68"/>
      <c r="I40" s="69"/>
      <c r="J40" s="69"/>
      <c r="K40" s="70"/>
      <c r="L40" s="70"/>
      <c r="M40" s="70"/>
    </row>
    <row r="41" spans="1:15" ht="18" customHeight="1" x14ac:dyDescent="0.25">
      <c r="A41" s="84"/>
      <c r="B41" s="84"/>
      <c r="C41" s="84"/>
      <c r="D41" s="80"/>
      <c r="E41" s="80"/>
      <c r="F41" s="80"/>
      <c r="G41" s="80"/>
      <c r="H41" s="68"/>
      <c r="I41" s="69"/>
      <c r="J41" s="84"/>
      <c r="K41" s="80"/>
      <c r="L41" s="70"/>
      <c r="M41" s="70"/>
    </row>
    <row r="42" spans="1:15" ht="18" customHeight="1" x14ac:dyDescent="0.25">
      <c r="A42" s="31" t="s">
        <v>75</v>
      </c>
      <c r="B42" s="98"/>
      <c r="C42" s="77"/>
      <c r="D42" s="99">
        <v>2</v>
      </c>
      <c r="E42" s="67"/>
      <c r="F42" s="67"/>
      <c r="G42" s="80"/>
      <c r="H42" s="68"/>
      <c r="I42" s="69"/>
      <c r="J42" s="69"/>
      <c r="K42" s="70"/>
      <c r="L42" s="70"/>
      <c r="M42" s="70"/>
    </row>
    <row r="43" spans="1:15" ht="18" customHeight="1" x14ac:dyDescent="0.25">
      <c r="A43" s="74" t="s">
        <v>76</v>
      </c>
      <c r="B43" s="74" t="s">
        <v>77</v>
      </c>
      <c r="C43" s="74" t="s">
        <v>78</v>
      </c>
      <c r="D43" s="76">
        <v>2</v>
      </c>
      <c r="E43" s="76"/>
      <c r="F43" s="76"/>
      <c r="G43" s="80"/>
      <c r="H43" s="68"/>
      <c r="I43" s="69"/>
      <c r="J43" s="80" t="s">
        <v>37</v>
      </c>
      <c r="K43" s="80">
        <f>SUM(D6,D11,D13,D17,D22,D24,D31,D34,D40,D43,K6,K31,K34,K39)</f>
        <v>120</v>
      </c>
      <c r="L43" s="70"/>
      <c r="M43" s="70"/>
    </row>
    <row r="44" spans="1:15" ht="18" customHeight="1" x14ac:dyDescent="0.25">
      <c r="A44" s="84"/>
      <c r="B44" s="84"/>
      <c r="C44" s="84"/>
      <c r="D44" s="80"/>
      <c r="E44" s="80"/>
      <c r="F44" s="80"/>
      <c r="G44" s="80"/>
      <c r="H44" s="68"/>
      <c r="I44" s="69"/>
      <c r="J44" s="69"/>
      <c r="K44" s="70"/>
      <c r="L44" s="70"/>
      <c r="M44" s="70"/>
    </row>
    <row r="45" spans="1:15" ht="18" customHeight="1" x14ac:dyDescent="0.25">
      <c r="A45" s="64"/>
      <c r="B45" s="64"/>
      <c r="C45" s="65"/>
      <c r="D45" s="66"/>
      <c r="E45" s="66"/>
      <c r="F45" s="66"/>
      <c r="G45" s="80"/>
      <c r="H45" s="68"/>
      <c r="I45" s="69"/>
      <c r="J45" s="69"/>
      <c r="K45" s="70"/>
      <c r="L45" s="70"/>
      <c r="M45" s="70"/>
    </row>
    <row r="46" spans="1:15" ht="18" customHeight="1" x14ac:dyDescent="0.3">
      <c r="A46" s="179" t="s">
        <v>2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</row>
    <row r="47" spans="1:15" ht="18" customHeight="1" x14ac:dyDescent="0.25">
      <c r="A47" s="178" t="str">
        <f>A1</f>
        <v>Bachelor of Science in Education &amp; Human Sciences  Major: Aviation Major - Aviation Education Specialization (Fall 2014)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</row>
    <row r="48" spans="1:15" ht="18" customHeight="1" x14ac:dyDescent="0.25">
      <c r="A48" s="191" t="s">
        <v>0</v>
      </c>
      <c r="B48" s="192"/>
      <c r="C48" s="193" t="s">
        <v>174</v>
      </c>
      <c r="D48" s="193"/>
      <c r="E48" s="193"/>
      <c r="F48" s="193"/>
      <c r="G48" s="193"/>
      <c r="H48" s="193"/>
      <c r="I48" s="193"/>
      <c r="J48" s="9"/>
      <c r="K48" s="9"/>
      <c r="L48" s="8"/>
      <c r="M48" s="8"/>
    </row>
    <row r="49" spans="1:15" ht="18" customHeight="1" x14ac:dyDescent="0.25">
      <c r="A49" s="194" t="s">
        <v>38</v>
      </c>
      <c r="B49" s="195"/>
      <c r="C49" s="196"/>
      <c r="D49" s="196"/>
      <c r="E49" s="197"/>
      <c r="F49" s="198"/>
      <c r="G49" s="199"/>
      <c r="H49" s="199"/>
      <c r="I49" s="199"/>
      <c r="J49" s="9"/>
      <c r="K49" s="9"/>
      <c r="L49" s="8"/>
      <c r="M49" s="8"/>
    </row>
    <row r="50" spans="1:15" s="7" customFormat="1" ht="9.75" customHeight="1" x14ac:dyDescent="0.25">
      <c r="A50" s="23"/>
      <c r="B50" s="22"/>
      <c r="C50" s="22"/>
      <c r="D50" s="22"/>
      <c r="E50" s="22"/>
      <c r="F50" s="22"/>
      <c r="G50" s="28"/>
      <c r="H50" s="27"/>
      <c r="I50" s="27"/>
      <c r="J50" s="27"/>
      <c r="K50" s="29"/>
      <c r="L50" s="29"/>
      <c r="M50" s="29"/>
    </row>
    <row r="51" spans="1:15" ht="24.75" customHeight="1" x14ac:dyDescent="0.25">
      <c r="A51" s="100" t="s">
        <v>46</v>
      </c>
      <c r="B51" s="101"/>
      <c r="C51" s="102" t="s">
        <v>170</v>
      </c>
      <c r="D51" s="102" t="s">
        <v>16</v>
      </c>
      <c r="E51" s="102" t="s">
        <v>15</v>
      </c>
      <c r="F51" s="102" t="s">
        <v>42</v>
      </c>
      <c r="G51" s="103"/>
      <c r="H51" s="100" t="s">
        <v>47</v>
      </c>
      <c r="I51" s="100"/>
      <c r="J51" s="102" t="s">
        <v>170</v>
      </c>
      <c r="K51" s="102" t="s">
        <v>16</v>
      </c>
      <c r="L51" s="102" t="s">
        <v>15</v>
      </c>
      <c r="M51" s="102" t="s">
        <v>42</v>
      </c>
      <c r="N51" s="3"/>
      <c r="O51" s="3"/>
    </row>
    <row r="52" spans="1:15" ht="16.5" customHeight="1" x14ac:dyDescent="0.25">
      <c r="A52" s="143" t="s">
        <v>69</v>
      </c>
      <c r="B52" s="144" t="s">
        <v>21</v>
      </c>
      <c r="C52" s="145"/>
      <c r="D52" s="146">
        <v>2</v>
      </c>
      <c r="E52" s="146"/>
      <c r="F52" s="146"/>
      <c r="G52" s="84"/>
      <c r="H52" s="149" t="s">
        <v>63</v>
      </c>
      <c r="I52" s="149" t="s">
        <v>151</v>
      </c>
      <c r="J52" s="149"/>
      <c r="K52" s="150">
        <v>3</v>
      </c>
      <c r="L52" s="150"/>
      <c r="M52" s="150"/>
      <c r="N52" s="5"/>
    </row>
    <row r="53" spans="1:15" ht="18" customHeight="1" x14ac:dyDescent="0.25">
      <c r="A53" s="159" t="s">
        <v>87</v>
      </c>
      <c r="B53" s="159" t="s">
        <v>148</v>
      </c>
      <c r="C53" s="160"/>
      <c r="D53" s="161">
        <v>1</v>
      </c>
      <c r="E53" s="161"/>
      <c r="F53" s="161"/>
      <c r="G53" s="106"/>
      <c r="H53" s="147" t="s">
        <v>22</v>
      </c>
      <c r="I53" s="151" t="s">
        <v>23</v>
      </c>
      <c r="J53" s="152"/>
      <c r="K53" s="150">
        <v>3</v>
      </c>
      <c r="L53" s="150"/>
      <c r="M53" s="150"/>
      <c r="N53" s="4"/>
    </row>
    <row r="54" spans="1:15" ht="18" customHeight="1" x14ac:dyDescent="0.25">
      <c r="A54" s="147" t="s">
        <v>26</v>
      </c>
      <c r="B54" s="148" t="s">
        <v>27</v>
      </c>
      <c r="C54" s="149"/>
      <c r="D54" s="150">
        <v>3</v>
      </c>
      <c r="E54" s="150"/>
      <c r="F54" s="150"/>
      <c r="G54" s="80"/>
      <c r="H54" s="167" t="s">
        <v>97</v>
      </c>
      <c r="I54" s="168" t="s">
        <v>98</v>
      </c>
      <c r="J54" s="159"/>
      <c r="K54" s="161">
        <v>2</v>
      </c>
      <c r="L54" s="161"/>
      <c r="M54" s="161"/>
    </row>
    <row r="55" spans="1:15" ht="18" customHeight="1" x14ac:dyDescent="0.25">
      <c r="A55" s="159" t="s">
        <v>89</v>
      </c>
      <c r="B55" s="159" t="s">
        <v>149</v>
      </c>
      <c r="C55" s="162"/>
      <c r="D55" s="161">
        <v>2</v>
      </c>
      <c r="E55" s="161"/>
      <c r="F55" s="161"/>
      <c r="G55" s="80"/>
      <c r="H55" s="167" t="s">
        <v>100</v>
      </c>
      <c r="I55" s="168" t="s">
        <v>101</v>
      </c>
      <c r="J55" s="159"/>
      <c r="K55" s="161">
        <v>2</v>
      </c>
      <c r="L55" s="161"/>
      <c r="M55" s="161"/>
    </row>
    <row r="56" spans="1:15" ht="18" customHeight="1" x14ac:dyDescent="0.25">
      <c r="A56" s="159" t="s">
        <v>91</v>
      </c>
      <c r="B56" s="159" t="s">
        <v>92</v>
      </c>
      <c r="C56" s="162"/>
      <c r="D56" s="161">
        <v>3</v>
      </c>
      <c r="E56" s="163"/>
      <c r="F56" s="163"/>
      <c r="G56" s="80"/>
      <c r="H56" s="159" t="s">
        <v>103</v>
      </c>
      <c r="I56" s="159" t="s">
        <v>104</v>
      </c>
      <c r="J56" s="159"/>
      <c r="K56" s="161">
        <v>3</v>
      </c>
      <c r="L56" s="161"/>
      <c r="M56" s="161"/>
    </row>
    <row r="57" spans="1:15" ht="18" customHeight="1" x14ac:dyDescent="0.25">
      <c r="A57" s="164" t="s">
        <v>94</v>
      </c>
      <c r="B57" s="165" t="s">
        <v>95</v>
      </c>
      <c r="C57" s="159"/>
      <c r="D57" s="166">
        <v>2</v>
      </c>
      <c r="E57" s="161"/>
      <c r="F57" s="161"/>
      <c r="G57" s="80"/>
      <c r="H57" s="167" t="s">
        <v>106</v>
      </c>
      <c r="I57" s="168" t="s">
        <v>152</v>
      </c>
      <c r="J57" s="162"/>
      <c r="K57" s="166">
        <v>2</v>
      </c>
      <c r="L57" s="161"/>
      <c r="M57" s="161"/>
    </row>
    <row r="58" spans="1:15" ht="18" customHeight="1" x14ac:dyDescent="0.2">
      <c r="A58" s="149" t="s">
        <v>43</v>
      </c>
      <c r="B58" s="149" t="s">
        <v>155</v>
      </c>
      <c r="C58" s="149"/>
      <c r="D58" s="150">
        <v>3</v>
      </c>
      <c r="E58" s="150"/>
      <c r="F58" s="150"/>
      <c r="G58" s="80"/>
      <c r="H58" s="84"/>
      <c r="I58" s="109"/>
      <c r="J58" s="109"/>
      <c r="K58" s="110">
        <f>SUM(K52:K57)</f>
        <v>15</v>
      </c>
      <c r="L58" s="80"/>
      <c r="M58" s="80"/>
    </row>
    <row r="59" spans="1:15" ht="18" customHeight="1" x14ac:dyDescent="0.2">
      <c r="A59" s="84"/>
      <c r="B59" s="109"/>
      <c r="C59" s="109"/>
      <c r="D59" s="137">
        <f>SUM(D52:D58)</f>
        <v>16</v>
      </c>
      <c r="E59" s="80"/>
      <c r="F59" s="80"/>
      <c r="G59" s="80"/>
      <c r="H59" s="84"/>
      <c r="I59" s="109"/>
      <c r="J59" s="109"/>
      <c r="K59" s="80"/>
      <c r="L59" s="80"/>
      <c r="M59" s="80"/>
    </row>
    <row r="60" spans="1:15" ht="18" customHeight="1" x14ac:dyDescent="0.2">
      <c r="A60" s="100" t="s">
        <v>48</v>
      </c>
      <c r="B60" s="105"/>
      <c r="C60" s="109"/>
      <c r="D60" s="140"/>
      <c r="E60" s="80"/>
      <c r="F60" s="80"/>
      <c r="G60" s="80"/>
      <c r="H60" s="100" t="s">
        <v>49</v>
      </c>
      <c r="I60" s="105"/>
      <c r="J60" s="109"/>
      <c r="K60" s="80"/>
      <c r="L60" s="80"/>
      <c r="M60" s="80"/>
    </row>
    <row r="61" spans="1:15" ht="18" customHeight="1" x14ac:dyDescent="0.2">
      <c r="A61" s="164" t="s">
        <v>117</v>
      </c>
      <c r="B61" s="49" t="s">
        <v>118</v>
      </c>
      <c r="C61" s="159"/>
      <c r="D61" s="161">
        <v>3</v>
      </c>
      <c r="E61" s="161"/>
      <c r="F61" s="161"/>
      <c r="G61" s="80"/>
      <c r="H61" s="154" t="s">
        <v>65</v>
      </c>
      <c r="I61" s="53" t="s">
        <v>66</v>
      </c>
      <c r="J61" s="149" t="s">
        <v>45</v>
      </c>
      <c r="K61" s="150">
        <v>4</v>
      </c>
      <c r="L61" s="150"/>
      <c r="M61" s="150"/>
    </row>
    <row r="62" spans="1:15" ht="18" customHeight="1" x14ac:dyDescent="0.2">
      <c r="A62" s="159" t="s">
        <v>120</v>
      </c>
      <c r="B62" s="159" t="s">
        <v>121</v>
      </c>
      <c r="C62" s="159"/>
      <c r="D62" s="161">
        <v>2</v>
      </c>
      <c r="E62" s="161"/>
      <c r="F62" s="161"/>
      <c r="G62" s="112"/>
      <c r="H62" s="164" t="s">
        <v>123</v>
      </c>
      <c r="I62" s="165" t="s">
        <v>124</v>
      </c>
      <c r="J62" s="159"/>
      <c r="K62" s="161">
        <v>3</v>
      </c>
      <c r="L62" s="161"/>
      <c r="M62" s="161"/>
      <c r="N62" s="3"/>
    </row>
    <row r="63" spans="1:15" ht="18" customHeight="1" x14ac:dyDescent="0.2">
      <c r="A63" s="147" t="s">
        <v>28</v>
      </c>
      <c r="B63" s="148" t="s">
        <v>29</v>
      </c>
      <c r="C63" s="149" t="s">
        <v>26</v>
      </c>
      <c r="D63" s="150">
        <v>3</v>
      </c>
      <c r="E63" s="150"/>
      <c r="F63" s="150"/>
      <c r="G63" s="80"/>
      <c r="H63" s="164" t="s">
        <v>126</v>
      </c>
      <c r="I63" s="165" t="s">
        <v>154</v>
      </c>
      <c r="J63" s="159"/>
      <c r="K63" s="161">
        <v>2</v>
      </c>
      <c r="L63" s="161"/>
      <c r="M63" s="169"/>
    </row>
    <row r="64" spans="1:15" ht="18" customHeight="1" x14ac:dyDescent="0.2">
      <c r="A64" s="147" t="s">
        <v>24</v>
      </c>
      <c r="B64" s="148" t="s">
        <v>25</v>
      </c>
      <c r="C64" s="152"/>
      <c r="D64" s="150">
        <v>3</v>
      </c>
      <c r="E64" s="150"/>
      <c r="F64" s="150"/>
      <c r="G64" s="80"/>
      <c r="H64" s="164" t="s">
        <v>85</v>
      </c>
      <c r="I64" s="165" t="s">
        <v>86</v>
      </c>
      <c r="J64" s="159"/>
      <c r="K64" s="161">
        <v>3</v>
      </c>
      <c r="L64" s="161"/>
      <c r="M64" s="169"/>
    </row>
    <row r="65" spans="1:17" ht="18" customHeight="1" x14ac:dyDescent="0.2">
      <c r="A65" s="52" t="s">
        <v>67</v>
      </c>
      <c r="B65" s="53" t="s">
        <v>153</v>
      </c>
      <c r="C65" s="149" t="s">
        <v>45</v>
      </c>
      <c r="D65" s="158">
        <v>4</v>
      </c>
      <c r="E65" s="150"/>
      <c r="F65" s="150"/>
      <c r="G65" s="80"/>
      <c r="H65" s="164" t="s">
        <v>115</v>
      </c>
      <c r="I65" s="164" t="s">
        <v>116</v>
      </c>
      <c r="J65" s="164"/>
      <c r="K65" s="161">
        <v>3</v>
      </c>
      <c r="L65" s="161"/>
      <c r="M65" s="161"/>
    </row>
    <row r="66" spans="1:17" ht="18" customHeight="1" x14ac:dyDescent="0.2">
      <c r="A66" s="84"/>
      <c r="B66" s="113"/>
      <c r="C66" s="114"/>
      <c r="D66" s="110">
        <f>SUM(D61:D65)</f>
        <v>15</v>
      </c>
      <c r="E66" s="80"/>
      <c r="F66" s="80"/>
      <c r="G66" s="80"/>
      <c r="H66" s="84"/>
      <c r="I66" s="109"/>
      <c r="J66" s="115"/>
      <c r="K66" s="110">
        <f>SUM(K61:K65)</f>
        <v>15</v>
      </c>
      <c r="L66" s="80"/>
      <c r="M66" s="116"/>
    </row>
    <row r="67" spans="1:17" ht="18" customHeight="1" x14ac:dyDescent="0.2">
      <c r="A67" s="138" t="s">
        <v>50</v>
      </c>
      <c r="B67" s="139"/>
      <c r="C67" s="109"/>
      <c r="D67" s="80"/>
      <c r="E67" s="80"/>
      <c r="F67" s="80"/>
      <c r="G67" s="80"/>
      <c r="H67" s="100" t="s">
        <v>51</v>
      </c>
      <c r="I67" s="105"/>
      <c r="J67" s="109"/>
      <c r="K67" s="80"/>
      <c r="L67" s="80"/>
      <c r="M67" s="80"/>
    </row>
    <row r="68" spans="1:17" ht="18" customHeight="1" x14ac:dyDescent="0.2">
      <c r="A68" s="156" t="s">
        <v>24</v>
      </c>
      <c r="B68" s="157" t="s">
        <v>25</v>
      </c>
      <c r="C68" s="152"/>
      <c r="D68" s="150">
        <v>3</v>
      </c>
      <c r="E68" s="150"/>
      <c r="F68" s="150"/>
      <c r="G68" s="117"/>
      <c r="H68" s="48" t="s">
        <v>108</v>
      </c>
      <c r="I68" s="49" t="s">
        <v>156</v>
      </c>
      <c r="J68" s="159"/>
      <c r="K68" s="161">
        <v>3</v>
      </c>
      <c r="L68" s="161"/>
      <c r="M68" s="161"/>
    </row>
    <row r="69" spans="1:17" ht="18" customHeight="1" x14ac:dyDescent="0.2">
      <c r="A69" s="167" t="s">
        <v>111</v>
      </c>
      <c r="B69" s="168" t="s">
        <v>112</v>
      </c>
      <c r="C69" s="172"/>
      <c r="D69" s="173">
        <v>2</v>
      </c>
      <c r="E69" s="173"/>
      <c r="F69" s="173"/>
      <c r="G69" s="80"/>
      <c r="H69" s="164" t="s">
        <v>135</v>
      </c>
      <c r="I69" s="159" t="s">
        <v>158</v>
      </c>
      <c r="J69" s="170"/>
      <c r="K69" s="161">
        <v>2</v>
      </c>
      <c r="L69" s="161"/>
      <c r="M69" s="161"/>
    </row>
    <row r="70" spans="1:17" ht="18" customHeight="1" x14ac:dyDescent="0.2">
      <c r="A70" s="171" t="s">
        <v>113</v>
      </c>
      <c r="B70" s="172" t="s">
        <v>157</v>
      </c>
      <c r="C70" s="174"/>
      <c r="D70" s="173">
        <v>3</v>
      </c>
      <c r="E70" s="173"/>
      <c r="F70" s="173"/>
      <c r="G70" s="80"/>
      <c r="H70" s="48" t="s">
        <v>141</v>
      </c>
      <c r="I70" s="49" t="s">
        <v>142</v>
      </c>
      <c r="J70" s="170"/>
      <c r="K70" s="161">
        <v>2</v>
      </c>
      <c r="L70" s="161"/>
      <c r="M70" s="161"/>
      <c r="N70" s="6"/>
    </row>
    <row r="71" spans="1:17" ht="18" customHeight="1" x14ac:dyDescent="0.2">
      <c r="A71" s="167" t="s">
        <v>133</v>
      </c>
      <c r="B71" s="168" t="s">
        <v>134</v>
      </c>
      <c r="C71" s="172"/>
      <c r="D71" s="173">
        <v>2</v>
      </c>
      <c r="E71" s="173"/>
      <c r="F71" s="173"/>
      <c r="G71" s="80"/>
      <c r="H71" s="74"/>
      <c r="I71" s="75" t="s">
        <v>147</v>
      </c>
      <c r="J71" s="142"/>
      <c r="K71" s="141">
        <v>7</v>
      </c>
      <c r="L71" s="141"/>
      <c r="M71" s="104"/>
      <c r="Q71" s="2"/>
    </row>
    <row r="72" spans="1:17" ht="18" customHeight="1" x14ac:dyDescent="0.2">
      <c r="A72" s="167" t="s">
        <v>138</v>
      </c>
      <c r="B72" s="168" t="s">
        <v>139</v>
      </c>
      <c r="C72" s="172"/>
      <c r="D72" s="173">
        <v>2</v>
      </c>
      <c r="E72" s="173"/>
      <c r="F72" s="173"/>
      <c r="G72" s="80"/>
      <c r="H72" s="68"/>
      <c r="I72" s="122"/>
      <c r="J72" s="105"/>
      <c r="K72" s="108"/>
      <c r="L72" s="104"/>
      <c r="M72" s="104"/>
    </row>
    <row r="73" spans="1:17" ht="18" customHeight="1" x14ac:dyDescent="0.2">
      <c r="A73" s="68" t="s">
        <v>79</v>
      </c>
      <c r="B73" s="69" t="s">
        <v>80</v>
      </c>
      <c r="C73" s="105"/>
      <c r="D73" s="104">
        <v>3</v>
      </c>
      <c r="E73" s="104"/>
      <c r="F73" s="111"/>
      <c r="G73" s="80"/>
      <c r="H73" s="84"/>
      <c r="I73" s="109"/>
      <c r="J73" s="109"/>
      <c r="K73" s="110">
        <f>SUM(K68:K72)</f>
        <v>14</v>
      </c>
      <c r="L73" s="80"/>
      <c r="M73" s="80"/>
    </row>
    <row r="74" spans="1:17" ht="18" customHeight="1" x14ac:dyDescent="0.2">
      <c r="A74" s="84"/>
      <c r="B74" s="113"/>
      <c r="C74" s="115"/>
      <c r="D74" s="110">
        <f>SUM(D68:D73)</f>
        <v>15</v>
      </c>
      <c r="E74" s="80"/>
      <c r="F74" s="80"/>
      <c r="G74" s="80"/>
      <c r="H74" s="84"/>
      <c r="I74" s="109"/>
      <c r="J74" s="109"/>
      <c r="K74" s="80"/>
      <c r="L74" s="80"/>
      <c r="M74" s="80"/>
      <c r="O74" s="1"/>
      <c r="P74" s="2"/>
    </row>
    <row r="75" spans="1:17" ht="18" customHeight="1" x14ac:dyDescent="0.2">
      <c r="A75" s="100" t="s">
        <v>52</v>
      </c>
      <c r="B75" s="105"/>
      <c r="C75" s="109"/>
      <c r="D75" s="80"/>
      <c r="E75" s="80"/>
      <c r="F75" s="80"/>
      <c r="G75" s="80"/>
      <c r="H75" s="100" t="s">
        <v>53</v>
      </c>
      <c r="I75" s="105"/>
      <c r="J75" s="109"/>
      <c r="K75" s="80"/>
      <c r="L75" s="80"/>
      <c r="M75" s="80"/>
    </row>
    <row r="76" spans="1:17" ht="18" customHeight="1" x14ac:dyDescent="0.2">
      <c r="A76" s="48" t="s">
        <v>71</v>
      </c>
      <c r="B76" s="49" t="s">
        <v>72</v>
      </c>
      <c r="C76" s="159"/>
      <c r="D76" s="161">
        <v>3</v>
      </c>
      <c r="E76" s="161"/>
      <c r="F76" s="161"/>
      <c r="G76" s="80"/>
      <c r="H76" s="171" t="s">
        <v>129</v>
      </c>
      <c r="I76" s="172" t="s">
        <v>130</v>
      </c>
      <c r="J76" s="172"/>
      <c r="K76" s="173">
        <v>3</v>
      </c>
      <c r="L76" s="173"/>
      <c r="M76" s="173"/>
    </row>
    <row r="77" spans="1:17" ht="18" customHeight="1" x14ac:dyDescent="0.2">
      <c r="A77" s="101" t="s">
        <v>81</v>
      </c>
      <c r="B77" s="107" t="s">
        <v>82</v>
      </c>
      <c r="C77" s="105"/>
      <c r="D77" s="104">
        <v>1</v>
      </c>
      <c r="E77" s="104"/>
      <c r="F77" s="104"/>
      <c r="G77" s="80"/>
      <c r="H77" s="167" t="s">
        <v>131</v>
      </c>
      <c r="I77" s="168" t="s">
        <v>132</v>
      </c>
      <c r="J77" s="172"/>
      <c r="K77" s="173">
        <v>3</v>
      </c>
      <c r="L77" s="173"/>
      <c r="M77" s="173"/>
    </row>
    <row r="78" spans="1:17" ht="18" customHeight="1" x14ac:dyDescent="0.2">
      <c r="A78" s="101" t="s">
        <v>83</v>
      </c>
      <c r="B78" s="105" t="s">
        <v>159</v>
      </c>
      <c r="C78" s="105"/>
      <c r="D78" s="104">
        <v>3</v>
      </c>
      <c r="E78" s="104"/>
      <c r="F78" s="104"/>
      <c r="G78" s="80"/>
      <c r="H78" s="167" t="s">
        <v>144</v>
      </c>
      <c r="I78" s="168" t="s">
        <v>145</v>
      </c>
      <c r="J78" s="172"/>
      <c r="K78" s="173">
        <v>3</v>
      </c>
      <c r="L78" s="173"/>
      <c r="M78" s="173"/>
      <c r="N78" s="6"/>
    </row>
    <row r="79" spans="1:17" ht="18" customHeight="1" x14ac:dyDescent="0.2">
      <c r="A79" s="175" t="s">
        <v>162</v>
      </c>
      <c r="B79" s="176" t="s">
        <v>172</v>
      </c>
      <c r="C79" s="88" t="s">
        <v>167</v>
      </c>
      <c r="D79" s="146">
        <v>3</v>
      </c>
      <c r="E79" s="146"/>
      <c r="F79" s="177"/>
      <c r="G79" s="80"/>
      <c r="H79" s="118" t="s">
        <v>76</v>
      </c>
      <c r="I79" s="119" t="s">
        <v>77</v>
      </c>
      <c r="J79" s="120"/>
      <c r="K79" s="121">
        <v>2</v>
      </c>
      <c r="L79" s="121"/>
      <c r="M79" s="121"/>
    </row>
    <row r="80" spans="1:17" ht="18" customHeight="1" x14ac:dyDescent="0.2">
      <c r="A80" s="153" t="s">
        <v>43</v>
      </c>
      <c r="B80" s="154" t="s">
        <v>60</v>
      </c>
      <c r="C80" s="149"/>
      <c r="D80" s="150">
        <v>3</v>
      </c>
      <c r="E80" s="150"/>
      <c r="F80" s="155"/>
      <c r="G80" s="80"/>
      <c r="H80" s="118" t="s">
        <v>160</v>
      </c>
      <c r="I80" s="118"/>
      <c r="J80" s="120"/>
      <c r="K80" s="123">
        <v>6</v>
      </c>
      <c r="L80" s="121"/>
      <c r="M80" s="121"/>
    </row>
    <row r="81" spans="1:15" ht="18" customHeight="1" x14ac:dyDescent="0.2">
      <c r="A81" s="124" t="s">
        <v>17</v>
      </c>
      <c r="B81" s="125"/>
      <c r="C81" s="80"/>
      <c r="D81" s="110">
        <f>SUM(D76:D80)</f>
        <v>13</v>
      </c>
      <c r="E81" s="80"/>
      <c r="F81" s="80"/>
      <c r="G81" s="80"/>
      <c r="H81" s="126"/>
      <c r="I81" s="84"/>
      <c r="J81" s="84"/>
      <c r="K81" s="110">
        <f>SUM(K76:K80)</f>
        <v>17</v>
      </c>
      <c r="L81" s="80"/>
      <c r="M81" s="80"/>
    </row>
    <row r="82" spans="1:15" ht="18" customHeight="1" x14ac:dyDescent="0.2">
      <c r="A82" s="127" t="s">
        <v>18</v>
      </c>
      <c r="B82" s="127"/>
      <c r="C82" s="128"/>
      <c r="D82" s="129"/>
      <c r="E82" s="129"/>
      <c r="F82" s="129"/>
      <c r="G82" s="80"/>
      <c r="H82" s="130" t="s">
        <v>19</v>
      </c>
      <c r="I82" s="131"/>
      <c r="J82" s="132" t="s">
        <v>3</v>
      </c>
      <c r="K82" s="110">
        <f>D59+K58+D66+K66+D74+K73+D81+K81</f>
        <v>120</v>
      </c>
      <c r="L82" s="80"/>
      <c r="M82" s="80"/>
    </row>
    <row r="83" spans="1:15" ht="18" customHeight="1" x14ac:dyDescent="0.2">
      <c r="A83" s="133" t="s">
        <v>20</v>
      </c>
      <c r="B83" s="134"/>
      <c r="C83" s="128"/>
      <c r="D83" s="80"/>
      <c r="E83" s="80"/>
      <c r="F83" s="80"/>
      <c r="G83" s="80"/>
      <c r="H83" s="135" t="s">
        <v>161</v>
      </c>
      <c r="I83" s="136"/>
      <c r="J83" s="80"/>
      <c r="K83" s="80"/>
      <c r="L83" s="80"/>
      <c r="M83" s="80"/>
      <c r="N83" s="3"/>
    </row>
    <row r="84" spans="1:15" ht="18" customHeight="1" x14ac:dyDescent="0.25">
      <c r="A84" s="179" t="s">
        <v>2</v>
      </c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</row>
    <row r="85" spans="1:15" ht="18" customHeight="1" x14ac:dyDescent="0.2">
      <c r="B85" s="1"/>
      <c r="C85" s="1"/>
      <c r="G85" s="6"/>
      <c r="I85" s="1"/>
      <c r="J85" s="1"/>
    </row>
    <row r="86" spans="1:15" ht="18" customHeight="1" x14ac:dyDescent="0.2">
      <c r="B86" s="1"/>
      <c r="C86" s="1"/>
      <c r="N86" s="3"/>
      <c r="O86" s="3"/>
    </row>
    <row r="88" spans="1:15" ht="18" customHeight="1" x14ac:dyDescent="0.25">
      <c r="G88" s="28"/>
      <c r="N88" s="3"/>
      <c r="O88" s="3"/>
    </row>
    <row r="89" spans="1:15" ht="18" customHeight="1" x14ac:dyDescent="0.2">
      <c r="G89" s="3"/>
      <c r="N89" s="3"/>
      <c r="O89" s="3"/>
    </row>
    <row r="90" spans="1:15" ht="18" customHeight="1" x14ac:dyDescent="0.2">
      <c r="G90" s="3"/>
    </row>
  </sheetData>
  <mergeCells count="10">
    <mergeCell ref="A47:M47"/>
    <mergeCell ref="A46:M46"/>
    <mergeCell ref="A84:M84"/>
    <mergeCell ref="H31:J31"/>
    <mergeCell ref="A1:M1"/>
    <mergeCell ref="K3:M3"/>
    <mergeCell ref="D2:G2"/>
    <mergeCell ref="K2:M2"/>
    <mergeCell ref="D3:G3"/>
    <mergeCell ref="C48:I48"/>
  </mergeCells>
  <conditionalFormatting sqref="F70:F72 M56 F58 F65 M53 M69:M72 M76:M80 M64 F76:F80">
    <cfRule type="cellIs" dxfId="2" priority="3" operator="between">
      <formula>"F"</formula>
      <formula>"F"</formula>
    </cfRule>
  </conditionalFormatting>
  <conditionalFormatting sqref="F63 F69 M67:M68 M62:M63 F53:F55 F57 M55">
    <cfRule type="cellIs" dxfId="1" priority="2" operator="between">
      <formula>"D"</formula>
      <formula>"F"</formula>
    </cfRule>
  </conditionalFormatting>
  <conditionalFormatting sqref="F73">
    <cfRule type="cellIs" dxfId="0" priority="1" operator="between">
      <formula>"F"</formula>
      <formula>"F"</formula>
    </cfRule>
  </conditionalFormatting>
  <hyperlinks>
    <hyperlink ref="A4" r:id="rId1"/>
  </hyperlinks>
  <printOptions horizontalCentered="1" verticalCentered="1"/>
  <pageMargins left="0.25" right="0.25" top="0.5" bottom="0.25" header="0.3" footer="0.3"/>
  <pageSetup scale="62" fitToHeight="0" orientation="landscape" r:id="rId2"/>
  <rowBreaks count="1" manualBreakCount="1">
    <brk id="46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C2D32F86-CCF0-459C-AB76-D21FB52C24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Aviation Education</vt:lpstr>
      <vt:lpstr>'Aviation Education'!Print_Area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2014-06-12T20:18:10Z</cp:lastPrinted>
  <dcterms:created xsi:type="dcterms:W3CDTF">2011-09-23T19:24:55Z</dcterms:created>
  <dcterms:modified xsi:type="dcterms:W3CDTF">2014-06-25T13:48:40Z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