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420" windowWidth="17055" windowHeight="8760"/>
  </bookViews>
  <sheets>
    <sheet name="Apparel Merchandising Major" sheetId="5" r:id="rId1"/>
    <sheet name="BLANK COURSE OPTIONS Reference" sheetId="6" r:id="rId2"/>
  </sheets>
  <definedNames>
    <definedName name="_xlnm.Print_Area" localSheetId="0">'Apparel Merchandising Major'!$A$1:$M$96</definedName>
  </definedNames>
  <calcPr calcId="145621"/>
</workbook>
</file>

<file path=xl/calcChain.xml><?xml version="1.0" encoding="utf-8"?>
<calcChain xmlns="http://schemas.openxmlformats.org/spreadsheetml/2006/main">
  <c r="K3" i="5" l="1"/>
  <c r="K13" i="5" l="1"/>
  <c r="D57" i="5" l="1"/>
  <c r="K57" i="5"/>
  <c r="D66" i="5" l="1"/>
  <c r="D79" i="5"/>
  <c r="D91" i="5"/>
  <c r="K91" i="5"/>
  <c r="K78" i="5"/>
  <c r="K66" i="5"/>
  <c r="D35" i="5" l="1"/>
  <c r="D83" i="5" l="1"/>
  <c r="D70" i="5"/>
  <c r="K6" i="5"/>
  <c r="K9" i="5"/>
  <c r="D24" i="5"/>
  <c r="D32" i="5" l="1"/>
  <c r="D22" i="5"/>
  <c r="D21" i="5" s="1"/>
  <c r="D19" i="5"/>
  <c r="D17" i="5" s="1"/>
  <c r="D14" i="5"/>
  <c r="D13" i="5" s="1"/>
  <c r="D11" i="5"/>
  <c r="D10" i="5" s="1"/>
  <c r="D6" i="5" l="1"/>
  <c r="K44" i="5" s="1"/>
  <c r="K92" i="5" l="1"/>
</calcChain>
</file>

<file path=xl/sharedStrings.xml><?xml version="1.0" encoding="utf-8"?>
<sst xmlns="http://schemas.openxmlformats.org/spreadsheetml/2006/main" count="288" uniqueCount="191">
  <si>
    <t>Student</t>
  </si>
  <si>
    <t>Advisor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</si>
  <si>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</si>
  <si>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</si>
  <si>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</si>
  <si>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</si>
  <si>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</si>
  <si>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</si>
  <si>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</si>
  <si>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</si>
  <si>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</si>
  <si>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</si>
  <si>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Globalization Requirement</t>
  </si>
  <si>
    <t>Advanced Writing Requirement</t>
  </si>
  <si>
    <t>SEM</t>
  </si>
  <si>
    <t>CR</t>
  </si>
  <si>
    <t>SGR courses</t>
  </si>
  <si>
    <t>IGR courses</t>
  </si>
  <si>
    <t>Advanced Writing (AW)</t>
  </si>
  <si>
    <t>Globalization (G)</t>
  </si>
  <si>
    <t>SGR #4</t>
  </si>
  <si>
    <t>ENGL 101</t>
  </si>
  <si>
    <t>ENGL 201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</si>
  <si>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</si>
  <si>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</si>
  <si>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</si>
  <si>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</si>
  <si>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</si>
  <si>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</si>
  <si>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Institutional Graduation Requirements (IGRs) (5 credits)</t>
  </si>
  <si>
    <t>Course #</t>
  </si>
  <si>
    <t>Course Title</t>
  </si>
  <si>
    <t>Credits</t>
  </si>
  <si>
    <r>
      <rPr>
        <b/>
        <sz val="10"/>
        <color rgb="FFFF0000"/>
        <rFont val="Calibri"/>
        <family val="2"/>
      </rPr>
      <t>Prerequsites</t>
    </r>
    <r>
      <rPr>
        <b/>
        <sz val="10"/>
        <rFont val="Calibri"/>
        <family val="2"/>
      </rPr>
      <t>/Comments</t>
    </r>
  </si>
  <si>
    <t>TOTAL CREDITS</t>
  </si>
  <si>
    <t>Student ID#</t>
  </si>
  <si>
    <t>Anticipated Graduation Term</t>
  </si>
  <si>
    <t>Minimum GPA</t>
  </si>
  <si>
    <t>GR</t>
  </si>
  <si>
    <t>SGR #3</t>
  </si>
  <si>
    <t>XXX Course Options</t>
  </si>
  <si>
    <r>
      <rPr>
        <b/>
        <sz val="9"/>
        <color rgb="FFFF0000"/>
        <rFont val="Calibri"/>
        <family val="2"/>
      </rPr>
      <t>Prerequsites</t>
    </r>
    <r>
      <rPr>
        <b/>
        <sz val="9"/>
        <rFont val="Calibri"/>
        <family val="2"/>
      </rPr>
      <t>/Comments</t>
    </r>
  </si>
  <si>
    <t>SGR #6</t>
  </si>
  <si>
    <t>IGR #2</t>
  </si>
  <si>
    <t>First Year Fall Courses</t>
  </si>
  <si>
    <t>First Year Spring Courses</t>
  </si>
  <si>
    <t>Second Year Fall Courses</t>
  </si>
  <si>
    <t>Second Year Spring Courses</t>
  </si>
  <si>
    <t>Third Year Fall Course</t>
  </si>
  <si>
    <t>Third Year Spring Courses</t>
  </si>
  <si>
    <t>Fourth Year Fall Courses</t>
  </si>
  <si>
    <t>Fourth Year Spring Courses</t>
  </si>
  <si>
    <t>p. ENGL 101</t>
  </si>
  <si>
    <t>SOC 100 or PSYC 101</t>
  </si>
  <si>
    <t>Introduction to Sociology or General Psychology</t>
  </si>
  <si>
    <t>ECON 201 or 202</t>
  </si>
  <si>
    <t>Principles of Micro or Macro Economics</t>
  </si>
  <si>
    <t>ARTH 100</t>
  </si>
  <si>
    <t>Art Appreciation</t>
  </si>
  <si>
    <t>HIST 121 or 122</t>
  </si>
  <si>
    <t>History of Western Civilization I or II</t>
  </si>
  <si>
    <t>MATH 102</t>
  </si>
  <si>
    <t>College Algebra</t>
  </si>
  <si>
    <t>EHS 109</t>
  </si>
  <si>
    <t>AM 473</t>
  </si>
  <si>
    <t>Global Sourcing (AW)</t>
  </si>
  <si>
    <t>EHS 309</t>
  </si>
  <si>
    <t>S</t>
  </si>
  <si>
    <t>LEAD 210 or CS 230</t>
  </si>
  <si>
    <t>Foundations of Leadership or Consumer Behavior</t>
  </si>
  <si>
    <t>CS 377</t>
  </si>
  <si>
    <t>Professional Documents</t>
  </si>
  <si>
    <t>F</t>
  </si>
  <si>
    <t>CS 430 or LEAD 435</t>
  </si>
  <si>
    <t>Consumer Decision Making or Organizational Leadership and Team Development</t>
  </si>
  <si>
    <t>AM 172</t>
  </si>
  <si>
    <t>Introduction to Apparel Merchandising</t>
  </si>
  <si>
    <t>AM 242/242L</t>
  </si>
  <si>
    <t>Textiles</t>
  </si>
  <si>
    <t>AM 253</t>
  </si>
  <si>
    <t>Socio-Psychological Aspects of Dress</t>
  </si>
  <si>
    <t>AM 274/274L</t>
  </si>
  <si>
    <t>Fashion Promotion</t>
  </si>
  <si>
    <t>AM/CS 282</t>
  </si>
  <si>
    <t>Customer Service</t>
  </si>
  <si>
    <t>AM 315/315L</t>
  </si>
  <si>
    <t>Apparel Design</t>
  </si>
  <si>
    <t>History of Dress</t>
  </si>
  <si>
    <t>AM 361/361L</t>
  </si>
  <si>
    <t>Aesthetics</t>
  </si>
  <si>
    <t>odd years</t>
  </si>
  <si>
    <t>AM 372/372L</t>
  </si>
  <si>
    <t>Trending and Buying</t>
  </si>
  <si>
    <t>Professional Behavior at Work</t>
  </si>
  <si>
    <t>AM 462</t>
  </si>
  <si>
    <t>Retail Management</t>
  </si>
  <si>
    <t>AM 472/472L</t>
  </si>
  <si>
    <t>Merchandising</t>
  </si>
  <si>
    <t>AM 473/473L</t>
  </si>
  <si>
    <t>AM 477</t>
  </si>
  <si>
    <t>Current Issues in the Workplace</t>
  </si>
  <si>
    <t>AM 480</t>
  </si>
  <si>
    <t>AM 490</t>
  </si>
  <si>
    <t>Seminar: Professional Development</t>
  </si>
  <si>
    <t>AM 495</t>
  </si>
  <si>
    <t>Consumer Sciences Department Requirements</t>
  </si>
  <si>
    <t xml:space="preserve">College of Education and Human Sciences Core Requirements </t>
  </si>
  <si>
    <t>Apparel Merchandising Requirements</t>
  </si>
  <si>
    <t>Ready to Wear Analysis</t>
  </si>
  <si>
    <t>Socio Psychological Aspects of Dress</t>
  </si>
  <si>
    <t>p. AM 172</t>
  </si>
  <si>
    <t>S-even</t>
  </si>
  <si>
    <t>AM  352</t>
  </si>
  <si>
    <t>History of Dress in the Western World</t>
  </si>
  <si>
    <t>S-odd</t>
  </si>
  <si>
    <t>AM/CS 381</t>
  </si>
  <si>
    <t>F/Su</t>
  </si>
  <si>
    <t>F-odd</t>
  </si>
  <si>
    <t>F-even</t>
  </si>
  <si>
    <t>Travel Studies (or approporiate experience)</t>
  </si>
  <si>
    <t>F/S/Su</t>
  </si>
  <si>
    <t>Seminar</t>
  </si>
  <si>
    <t>p. AM 495</t>
  </si>
  <si>
    <t>Professional Practicum (Pre-Sr)</t>
  </si>
  <si>
    <t>Electives</t>
  </si>
  <si>
    <r>
      <t xml:space="preserve">Global Sourcing </t>
    </r>
    <r>
      <rPr>
        <b/>
        <sz val="9"/>
        <rFont val="Calibri"/>
        <family val="2"/>
      </rPr>
      <t>(AW)</t>
    </r>
  </si>
  <si>
    <t>HIST 121  or 122</t>
  </si>
  <si>
    <t>First Year Seminar</t>
  </si>
  <si>
    <t>SPCM 101 or 215</t>
  </si>
  <si>
    <t>Fundamentals of Speech or Public Speaking</t>
  </si>
  <si>
    <t>Cultural Awareness &amp; Social &amp; Environmental Responsibility</t>
  </si>
  <si>
    <t>Natural Science</t>
  </si>
  <si>
    <t xml:space="preserve">College Algebra </t>
  </si>
  <si>
    <t>MATH 102 or higher  SGR#5</t>
  </si>
  <si>
    <t>AM 231/231L</t>
  </si>
  <si>
    <t>ECON 201/202</t>
  </si>
  <si>
    <t>Second Year Summer Courses</t>
  </si>
  <si>
    <t>Travel Study</t>
  </si>
  <si>
    <t>variable credit</t>
  </si>
  <si>
    <t>Foundation of Leadership or Consumer Behavior</t>
  </si>
  <si>
    <t>AM 352</t>
  </si>
  <si>
    <t>Third Year Summer Courses</t>
  </si>
  <si>
    <t>Interdisciplinary Group Processes</t>
  </si>
  <si>
    <t>Spring only</t>
  </si>
  <si>
    <t xml:space="preserve">Su </t>
  </si>
  <si>
    <t>p. CS 377, AM 477, 2.2 GPA, 90 cr., consent</t>
  </si>
  <si>
    <t>Professional Practicum   (pre-Sr.)</t>
  </si>
  <si>
    <t>(G)</t>
  </si>
  <si>
    <t>SGR #2</t>
  </si>
  <si>
    <t>p. ENGL 101  SGR #1</t>
  </si>
  <si>
    <t>Composition II</t>
  </si>
  <si>
    <t>IGR #1</t>
  </si>
  <si>
    <t>SGR #1</t>
  </si>
  <si>
    <t>Composition I</t>
  </si>
  <si>
    <t>See Globalization Approved List</t>
  </si>
  <si>
    <t>p. AM 372/372L  (S-odd)</t>
  </si>
  <si>
    <t>SGR #5</t>
  </si>
  <si>
    <t>(S)</t>
  </si>
  <si>
    <t>(F)</t>
  </si>
  <si>
    <t>Consumer Decision Making or Organizational Leadership and Team Development               (F/S)</t>
  </si>
  <si>
    <t>Other Required Courses/Electives</t>
  </si>
  <si>
    <t>(Sophmore Standing)   (F)</t>
  </si>
  <si>
    <t>p. AM 172   (S-even)</t>
  </si>
  <si>
    <t>(S-even)</t>
  </si>
  <si>
    <t>(S-odd)</t>
  </si>
  <si>
    <t>(F/Su)</t>
  </si>
  <si>
    <t>(F-odd)</t>
  </si>
  <si>
    <t>p. AM 372/372L   (F-even)</t>
  </si>
  <si>
    <t>variable 1-5 credits   (F/S/Su)</t>
  </si>
  <si>
    <t>p. AM 495   (F)</t>
  </si>
  <si>
    <t>p. AM 477, CS 377, 2.2 GPA, 90 cr., consent  (Su)</t>
  </si>
  <si>
    <r>
      <t xml:space="preserve">ECON 202 </t>
    </r>
    <r>
      <rPr>
        <b/>
        <sz val="9"/>
        <rFont val="Calibri"/>
        <family val="2"/>
      </rPr>
      <t>(G)</t>
    </r>
  </si>
  <si>
    <r>
      <t xml:space="preserve">(recommended) SOC 100 </t>
    </r>
    <r>
      <rPr>
        <b/>
        <sz val="9"/>
        <rFont val="Calibri"/>
        <family val="2"/>
      </rPr>
      <t>(G)</t>
    </r>
  </si>
  <si>
    <r>
      <t xml:space="preserve">(recommended) HIST 122 </t>
    </r>
    <r>
      <rPr>
        <b/>
        <sz val="9"/>
        <rFont val="Calibri"/>
        <family val="2"/>
      </rPr>
      <t>(G)</t>
    </r>
  </si>
  <si>
    <t>p. AM 172   (S)</t>
  </si>
  <si>
    <t xml:space="preserve">SGR #4 </t>
  </si>
  <si>
    <r>
      <t xml:space="preserve">Art Appreciation </t>
    </r>
    <r>
      <rPr>
        <b/>
        <sz val="9"/>
        <rFont val="Calibri"/>
        <family val="2"/>
      </rPr>
      <t>(G)</t>
    </r>
  </si>
  <si>
    <r>
      <t>Principles of Micro or Macro Economics--</t>
    </r>
    <r>
      <rPr>
        <b/>
        <sz val="9"/>
        <rFont val="Calibri"/>
        <family val="2"/>
      </rPr>
      <t>(G)</t>
    </r>
  </si>
  <si>
    <r>
      <t>Introduction to Sociology--(</t>
    </r>
    <r>
      <rPr>
        <b/>
        <sz val="9"/>
        <rFont val="Calibri"/>
        <family val="2"/>
      </rPr>
      <t>G)</t>
    </r>
    <r>
      <rPr>
        <sz val="9"/>
        <rFont val="Calibri"/>
        <family val="2"/>
      </rPr>
      <t xml:space="preserve"> or General Psychology</t>
    </r>
  </si>
  <si>
    <r>
      <t>History of W. Civilization I or History of W. Civilization II--</t>
    </r>
    <r>
      <rPr>
        <b/>
        <sz val="8"/>
        <rFont val="Calibri"/>
        <family val="2"/>
      </rPr>
      <t>(G)</t>
    </r>
  </si>
  <si>
    <t xml:space="preserve">Cultural Awareness and Social and Environmental Responsibility         </t>
  </si>
  <si>
    <t>(Must have a different prefix than the courses used to meet SGR 3, 4 and 6)</t>
  </si>
  <si>
    <t>Bachelor of Science in Education and Human Sciences  - Apparel Merchandising Major (Fall 2014)</t>
  </si>
  <si>
    <t>Ready to Wear Analysis and Lab</t>
  </si>
  <si>
    <t>Textiles and Lab</t>
  </si>
  <si>
    <t>AM 274-274L</t>
  </si>
  <si>
    <t>Fashion Promotion and Lab</t>
  </si>
  <si>
    <r>
      <t xml:space="preserve">System General Education Requirements  </t>
    </r>
    <r>
      <rPr>
        <b/>
        <u/>
        <sz val="10"/>
        <color theme="1"/>
        <rFont val="Calibri"/>
        <family val="2"/>
        <scheme val="minor"/>
      </rPr>
      <t>(SGR) (30 credits, Complete First 2 Years)</t>
    </r>
  </si>
  <si>
    <t>2014-2015 Undergraduate Catalog Requirements</t>
  </si>
  <si>
    <t xml:space="preserve">Today's Date </t>
  </si>
  <si>
    <t>Sample 4 Year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</si>
</sst>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9"/>
      <color rgb="FF0070C0"/>
      <name val="Calibri"/>
      <family val="2"/>
    </font>
    <font>
      <i/>
      <u/>
      <sz val="9"/>
      <name val="Calibri"/>
      <family val="2"/>
    </font>
    <font>
      <b/>
      <u/>
      <sz val="10"/>
      <name val="Calibri"/>
      <family val="2"/>
    </font>
    <font>
      <b/>
      <u/>
      <sz val="9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Calibri"/>
      <family val="2"/>
      <scheme val="minor"/>
    </font>
    <font>
      <u/>
      <sz val="9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u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</cellStyleXfs>
  <cellXfs count="193">
    <xf numFmtId="0" fontId="0" fillId="0" borderId="0" xfId="0"/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left"/>
    </xf>
    <xf numFmtId="0" fontId="5" fillId="0" borderId="0" xfId="2" applyFont="1" applyFill="1" applyBorder="1"/>
    <xf numFmtId="0" fontId="6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8" fillId="0" borderId="3" xfId="2" applyFont="1" applyFill="1" applyBorder="1"/>
    <xf numFmtId="0" fontId="5" fillId="0" borderId="3" xfId="2" applyFont="1" applyFill="1" applyBorder="1"/>
    <xf numFmtId="0" fontId="9" fillId="0" borderId="0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3" xfId="0" applyFont="1" applyFill="1" applyBorder="1"/>
    <xf numFmtId="0" fontId="5" fillId="0" borderId="4" xfId="2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0" fontId="5" fillId="0" borderId="11" xfId="2" applyFont="1" applyFill="1" applyBorder="1" applyAlignment="1">
      <alignment horizontal="center"/>
    </xf>
    <xf numFmtId="0" fontId="5" fillId="0" borderId="12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left"/>
    </xf>
    <xf numFmtId="0" fontId="5" fillId="0" borderId="3" xfId="2" quotePrefix="1" applyFont="1" applyFill="1" applyBorder="1" applyAlignment="1">
      <alignment horizontal="left"/>
    </xf>
    <xf numFmtId="0" fontId="5" fillId="0" borderId="12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0" borderId="6" xfId="2" applyFont="1" applyFill="1" applyBorder="1" applyAlignment="1">
      <alignment horizontal="center"/>
    </xf>
    <xf numFmtId="0" fontId="5" fillId="2" borderId="0" xfId="2" applyFont="1" applyFill="1" applyBorder="1"/>
    <xf numFmtId="0" fontId="8" fillId="0" borderId="0" xfId="2" applyFont="1" applyFill="1" applyBorder="1" applyAlignment="1">
      <alignment horizontal="right"/>
    </xf>
    <xf numFmtId="0" fontId="5" fillId="3" borderId="0" xfId="2" applyFont="1" applyFill="1" applyBorder="1"/>
    <xf numFmtId="0" fontId="5" fillId="4" borderId="0" xfId="2" applyFont="1" applyFill="1" applyBorder="1"/>
    <xf numFmtId="0" fontId="5" fillId="4" borderId="0" xfId="2" applyFont="1" applyFill="1" applyBorder="1" applyAlignment="1"/>
    <xf numFmtId="0" fontId="3" fillId="0" borderId="0" xfId="2" applyFont="1" applyFill="1" applyBorder="1" applyAlignment="1"/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2" fillId="0" borderId="7" xfId="0" quotePrefix="1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12" fillId="0" borderId="0" xfId="0" applyFont="1" applyFill="1" applyBorder="1"/>
    <xf numFmtId="0" fontId="5" fillId="0" borderId="3" xfId="0" applyFont="1" applyFill="1" applyBorder="1" applyAlignment="1">
      <alignment horizontal="left"/>
    </xf>
    <xf numFmtId="0" fontId="5" fillId="3" borderId="3" xfId="1" applyFont="1" applyFill="1" applyBorder="1"/>
    <xf numFmtId="0" fontId="14" fillId="0" borderId="0" xfId="0" applyFont="1" applyFill="1" applyBorder="1"/>
    <xf numFmtId="0" fontId="14" fillId="0" borderId="13" xfId="0" applyFont="1" applyFill="1" applyBorder="1" applyAlignment="1">
      <alignment horizontal="center"/>
    </xf>
    <xf numFmtId="0" fontId="6" fillId="0" borderId="13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quotePrefix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5" borderId="3" xfId="1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7" fillId="0" borderId="0" xfId="0" quotePrefix="1" applyFont="1" applyFill="1" applyBorder="1" applyAlignment="1">
      <alignment horizontal="center"/>
    </xf>
    <xf numFmtId="0" fontId="17" fillId="0" borderId="0" xfId="0" quotePrefix="1" applyFont="1" applyFill="1" applyBorder="1"/>
    <xf numFmtId="16" fontId="17" fillId="0" borderId="0" xfId="0" applyNumberFormat="1" applyFont="1" applyFill="1" applyBorder="1"/>
    <xf numFmtId="16" fontId="17" fillId="0" borderId="0" xfId="0" quotePrefix="1" applyNumberFormat="1" applyFont="1" applyFill="1" applyBorder="1" applyAlignment="1">
      <alignment horizontal="center"/>
    </xf>
    <xf numFmtId="0" fontId="19" fillId="0" borderId="0" xfId="0" applyFont="1" applyFill="1" applyBorder="1"/>
    <xf numFmtId="0" fontId="7" fillId="0" borderId="0" xfId="0" applyFont="1" applyFill="1" applyBorder="1"/>
    <xf numFmtId="0" fontId="7" fillId="0" borderId="0" xfId="0" quotePrefix="1" applyFont="1" applyFill="1" applyBorder="1"/>
    <xf numFmtId="0" fontId="18" fillId="0" borderId="0" xfId="0" quotePrefix="1" applyFont="1" applyFill="1" applyBorder="1"/>
    <xf numFmtId="16" fontId="18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22" fillId="0" borderId="0" xfId="2" applyFont="1" applyAlignment="1">
      <alignment horizontal="center"/>
    </xf>
    <xf numFmtId="0" fontId="23" fillId="0" borderId="1" xfId="2" applyFont="1" applyBorder="1"/>
    <xf numFmtId="0" fontId="23" fillId="0" borderId="1" xfId="2" applyFont="1" applyBorder="1" applyAlignment="1">
      <alignment horizontal="center"/>
    </xf>
    <xf numFmtId="0" fontId="24" fillId="0" borderId="0" xfId="2" applyFont="1" applyBorder="1" applyAlignment="1">
      <alignment horizontal="right"/>
    </xf>
    <xf numFmtId="0" fontId="6" fillId="0" borderId="0" xfId="2" applyFont="1" applyAlignment="1">
      <alignment horizontal="right" wrapText="1"/>
    </xf>
    <xf numFmtId="0" fontId="25" fillId="0" borderId="0" xfId="2" applyFont="1" applyFill="1" applyAlignment="1">
      <alignment horizontal="left"/>
    </xf>
    <xf numFmtId="0" fontId="25" fillId="0" borderId="0" xfId="2" applyFont="1" applyFill="1"/>
    <xf numFmtId="2" fontId="21" fillId="0" borderId="2" xfId="2" applyNumberFormat="1" applyFont="1" applyBorder="1" applyAlignment="1">
      <alignment horizontal="center"/>
    </xf>
    <xf numFmtId="0" fontId="23" fillId="0" borderId="0" xfId="2" applyFont="1" applyBorder="1" applyAlignment="1">
      <alignment horizontal="right"/>
    </xf>
    <xf numFmtId="0" fontId="27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29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5" fillId="0" borderId="15" xfId="2" applyFont="1" applyFill="1" applyBorder="1" applyAlignment="1">
      <alignment horizontal="left"/>
    </xf>
    <xf numFmtId="0" fontId="8" fillId="0" borderId="3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left" readingOrder="1"/>
    </xf>
    <xf numFmtId="0" fontId="31" fillId="0" borderId="0" xfId="2" applyFont="1" applyFill="1" applyBorder="1"/>
    <xf numFmtId="0" fontId="32" fillId="0" borderId="0" xfId="2" applyFont="1" applyFill="1" applyBorder="1" applyAlignment="1">
      <alignment horizontal="left" readingOrder="1"/>
    </xf>
    <xf numFmtId="0" fontId="32" fillId="0" borderId="0" xfId="2" applyFont="1" applyFill="1" applyBorder="1" applyAlignment="1">
      <alignment horizontal="center"/>
    </xf>
    <xf numFmtId="0" fontId="6" fillId="0" borderId="3" xfId="2" applyFont="1" applyFill="1" applyBorder="1"/>
    <xf numFmtId="0" fontId="5" fillId="9" borderId="3" xfId="1" applyFont="1" applyFill="1" applyBorder="1"/>
    <xf numFmtId="0" fontId="5" fillId="9" borderId="0" xfId="2" applyFont="1" applyFill="1" applyBorder="1"/>
    <xf numFmtId="0" fontId="5" fillId="9" borderId="0" xfId="2" applyFont="1" applyFill="1" applyBorder="1" applyAlignment="1"/>
    <xf numFmtId="0" fontId="5" fillId="2" borderId="3" xfId="0" applyFont="1" applyFill="1" applyBorder="1"/>
    <xf numFmtId="0" fontId="5" fillId="2" borderId="3" xfId="0" applyFont="1" applyFill="1" applyBorder="1" applyAlignment="1">
      <alignment horizontal="left"/>
    </xf>
    <xf numFmtId="0" fontId="5" fillId="6" borderId="3" xfId="0" applyFont="1" applyFill="1" applyBorder="1"/>
    <xf numFmtId="0" fontId="5" fillId="6" borderId="3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center"/>
    </xf>
    <xf numFmtId="0" fontId="5" fillId="7" borderId="3" xfId="0" applyFont="1" applyFill="1" applyBorder="1"/>
    <xf numFmtId="0" fontId="5" fillId="8" borderId="3" xfId="0" applyFont="1" applyFill="1" applyBorder="1"/>
    <xf numFmtId="0" fontId="5" fillId="8" borderId="3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5" fillId="9" borderId="3" xfId="1" applyFont="1" applyFill="1" applyBorder="1" applyAlignment="1">
      <alignment horizontal="left"/>
    </xf>
    <xf numFmtId="0" fontId="5" fillId="0" borderId="8" xfId="2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7" xfId="0" applyFont="1" applyFill="1" applyBorder="1" applyAlignment="1">
      <alignment horizontal="left"/>
    </xf>
    <xf numFmtId="0" fontId="25" fillId="2" borderId="3" xfId="0" applyFont="1" applyFill="1" applyBorder="1"/>
    <xf numFmtId="0" fontId="25" fillId="2" borderId="3" xfId="0" applyFont="1" applyFill="1" applyBorder="1" applyAlignment="1">
      <alignment horizontal="left"/>
    </xf>
    <xf numFmtId="0" fontId="25" fillId="2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5" fillId="9" borderId="3" xfId="1" applyFont="1" applyFill="1" applyBorder="1" applyAlignment="1">
      <alignment horizontal="center"/>
    </xf>
    <xf numFmtId="0" fontId="5" fillId="5" borderId="3" xfId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2" quotePrefix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0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5" fillId="3" borderId="3" xfId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5" fillId="5" borderId="3" xfId="1" applyFont="1" applyFill="1" applyBorder="1" applyAlignment="1">
      <alignment horizontal="left"/>
    </xf>
    <xf numFmtId="0" fontId="5" fillId="7" borderId="3" xfId="0" applyFont="1" applyFill="1" applyBorder="1" applyAlignment="1">
      <alignment horizontal="left"/>
    </xf>
    <xf numFmtId="0" fontId="33" fillId="0" borderId="3" xfId="2" applyFont="1" applyFill="1" applyBorder="1" applyAlignment="1">
      <alignment horizontal="left"/>
    </xf>
    <xf numFmtId="0" fontId="33" fillId="0" borderId="3" xfId="2" applyFont="1" applyFill="1" applyBorder="1" applyAlignment="1">
      <alignment horizontal="center"/>
    </xf>
    <xf numFmtId="0" fontId="33" fillId="0" borderId="3" xfId="0" applyFont="1" applyFill="1" applyBorder="1"/>
    <xf numFmtId="0" fontId="33" fillId="0" borderId="3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5" fillId="6" borderId="4" xfId="0" applyFont="1" applyFill="1" applyBorder="1" applyAlignment="1">
      <alignment horizontal="left"/>
    </xf>
    <xf numFmtId="0" fontId="5" fillId="6" borderId="4" xfId="0" applyFont="1" applyFill="1" applyBorder="1"/>
    <xf numFmtId="0" fontId="5" fillId="6" borderId="16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2" fillId="0" borderId="7" xfId="0" quotePrefix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6" borderId="5" xfId="0" applyFont="1" applyFill="1" applyBorder="1"/>
    <xf numFmtId="0" fontId="7" fillId="0" borderId="1" xfId="0" applyFont="1" applyFill="1" applyBorder="1" applyAlignment="1">
      <alignment horizontal="left"/>
    </xf>
    <xf numFmtId="0" fontId="5" fillId="6" borderId="18" xfId="0" applyFont="1" applyFill="1" applyBorder="1" applyAlignment="1">
      <alignment horizontal="left"/>
    </xf>
    <xf numFmtId="0" fontId="5" fillId="0" borderId="17" xfId="0" applyFont="1" applyFill="1" applyBorder="1"/>
    <xf numFmtId="0" fontId="5" fillId="0" borderId="1" xfId="0" applyFont="1" applyFill="1" applyBorder="1"/>
    <xf numFmtId="0" fontId="6" fillId="0" borderId="17" xfId="0" applyFont="1" applyFill="1" applyBorder="1" applyAlignment="1">
      <alignment horizontal="left"/>
    </xf>
    <xf numFmtId="0" fontId="5" fillId="0" borderId="1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7" xfId="2" applyFont="1" applyFill="1" applyBorder="1" applyAlignment="1">
      <alignment horizontal="center"/>
    </xf>
    <xf numFmtId="0" fontId="5" fillId="0" borderId="12" xfId="0" applyFont="1" applyFill="1" applyBorder="1"/>
    <xf numFmtId="0" fontId="4" fillId="0" borderId="0" xfId="3" applyFont="1" applyFill="1" applyBorder="1" applyAlignment="1">
      <alignment horizontal="left"/>
    </xf>
    <xf numFmtId="0" fontId="3" fillId="0" borderId="0" xfId="3" applyFont="1" applyFill="1" applyBorder="1" applyAlignment="1">
      <alignment horizontal="center"/>
    </xf>
    <xf numFmtId="0" fontId="22" fillId="0" borderId="0" xfId="3" applyFont="1" applyAlignment="1">
      <alignment horizontal="right"/>
    </xf>
    <xf numFmtId="0" fontId="23" fillId="0" borderId="1" xfId="3" applyFont="1" applyBorder="1"/>
    <xf numFmtId="0" fontId="22" fillId="0" borderId="0" xfId="3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3" applyFont="1" applyBorder="1" applyAlignment="1">
      <alignment horizontal="center"/>
    </xf>
    <xf numFmtId="0" fontId="7" fillId="0" borderId="0" xfId="3" applyFont="1" applyFill="1" applyBorder="1"/>
    <xf numFmtId="0" fontId="24" fillId="0" borderId="7" xfId="3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23" fillId="0" borderId="7" xfId="3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4" fillId="7" borderId="3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5" fillId="0" borderId="10" xfId="2" applyFont="1" applyFill="1" applyBorder="1"/>
    <xf numFmtId="0" fontId="5" fillId="0" borderId="10" xfId="2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0" xfId="2" applyFont="1" applyFill="1" applyBorder="1" applyAlignment="1"/>
    <xf numFmtId="0" fontId="5" fillId="0" borderId="7" xfId="2" applyFont="1" applyFill="1" applyBorder="1"/>
    <xf numFmtId="0" fontId="5" fillId="0" borderId="7" xfId="2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34" fillId="8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7" borderId="3" xfId="0" applyFont="1" applyFill="1" applyBorder="1"/>
    <xf numFmtId="0" fontId="5" fillId="7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left"/>
    </xf>
    <xf numFmtId="0" fontId="5" fillId="0" borderId="0" xfId="1" applyFont="1" applyFill="1" applyBorder="1" applyAlignment="1">
      <alignment vertical="top"/>
    </xf>
    <xf numFmtId="0" fontId="36" fillId="0" borderId="0" xfId="0" applyFont="1"/>
    <xf numFmtId="0" fontId="11" fillId="0" borderId="0" xfId="0" applyFont="1" applyFill="1" applyBorder="1" applyAlignment="1"/>
    <xf numFmtId="0" fontId="11" fillId="0" borderId="1" xfId="0" applyFont="1" applyFill="1" applyBorder="1" applyAlignment="1"/>
    <xf numFmtId="0" fontId="11" fillId="0" borderId="17" xfId="0" applyFont="1" applyFill="1" applyBorder="1" applyAlignment="1"/>
    <xf numFmtId="0" fontId="11" fillId="0" borderId="17" xfId="0" applyFont="1" applyFill="1" applyBorder="1" applyAlignment="1">
      <alignment horizontal="left"/>
    </xf>
    <xf numFmtId="0" fontId="38" fillId="0" borderId="0" xfId="5" applyFont="1" applyFill="1" applyBorder="1" applyProtection="1">
      <protection locked="0"/>
    </xf>
    <xf numFmtId="0" fontId="6" fillId="0" borderId="0" xfId="3" applyFont="1" applyAlignment="1">
      <alignment horizontal="right" wrapText="1"/>
    </xf>
    <xf numFmtId="0" fontId="4" fillId="0" borderId="0" xfId="2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19" fillId="0" borderId="0" xfId="2" applyFont="1" applyFill="1" applyBorder="1" applyAlignment="1">
      <alignment horizontal="center"/>
    </xf>
    <xf numFmtId="0" fontId="24" fillId="0" borderId="0" xfId="2" applyFont="1" applyAlignment="1">
      <alignment horizontal="right" wrapText="1"/>
    </xf>
    <xf numFmtId="0" fontId="0" fillId="0" borderId="0" xfId="0" applyAlignment="1"/>
    <xf numFmtId="0" fontId="24" fillId="0" borderId="13" xfId="2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0" fillId="0" borderId="0" xfId="2" applyFont="1" applyFill="1" applyAlignment="1">
      <alignment horizontal="right"/>
    </xf>
    <xf numFmtId="0" fontId="20" fillId="0" borderId="0" xfId="0" applyFont="1" applyAlignment="1">
      <alignment horizontal="right"/>
    </xf>
    <xf numFmtId="164" fontId="26" fillId="0" borderId="13" xfId="3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</cellXfs>
  <cellStyles count="8">
    <cellStyle name="Hyperlink" xfId="5" builtinId="8"/>
    <cellStyle name="Normal" xfId="0" builtinId="0"/>
    <cellStyle name="Normal 2" xfId="1"/>
    <cellStyle name="Normal 3" xfId="2"/>
    <cellStyle name="Normal 3 2" xfId="3"/>
    <cellStyle name="Normal 3 3" xfId="4"/>
    <cellStyle name="Normal 3 4" xfId="7"/>
    <cellStyle name="Normal 4" xfId="6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talog.sdstate.edu/content.php?catoid=24&amp;navoid=223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98"/>
  <sheetViews>
    <sheetView tabSelected="1" zoomScaleNormal="100" zoomScaleSheetLayoutView="115" workbookViewId="0">
      <selection activeCell="J3" sqref="J3"/>
    </sheetView>
  </sheetViews>
  <sheetFormatPr defaultColWidth="9.140625" defaultRowHeight="18" customHeight="1" x14ac:dyDescent="0.2"/>
  <cols>
    <col min="1" max="1" width="17.28515625" style="3" customWidth="1"/>
    <col min="2" max="2" width="41.85546875" style="3" customWidth="1"/>
    <col min="3" max="3" width="35.7109375" style="3" customWidth="1"/>
    <col min="4" max="6" width="6.28515625" style="1" customWidth="1"/>
    <col min="7" max="7" width="2.140625" style="1" customWidth="1"/>
    <col min="8" max="8" width="17.28515625" style="3" customWidth="1"/>
    <col min="9" max="9" width="46.28515625" style="3" customWidth="1"/>
    <col min="10" max="10" width="35.7109375" style="3" customWidth="1"/>
    <col min="11" max="12" width="7.140625" style="1" customWidth="1"/>
    <col min="13" max="13" width="6.28515625" style="1" customWidth="1"/>
    <col min="14" max="14" width="6.5703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5" ht="18" customHeight="1" x14ac:dyDescent="0.25">
      <c r="A1" s="182" t="s">
        <v>182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5" s="68" customFormat="1" ht="18" customHeight="1" thickBot="1" x14ac:dyDescent="0.3">
      <c r="A2" s="62" t="s">
        <v>0</v>
      </c>
      <c r="B2" s="63"/>
      <c r="C2" s="63"/>
      <c r="D2" s="183" t="s">
        <v>35</v>
      </c>
      <c r="E2" s="184"/>
      <c r="F2" s="184"/>
      <c r="G2" s="184"/>
      <c r="H2" s="64"/>
      <c r="I2" s="65"/>
      <c r="J2" s="66" t="s">
        <v>36</v>
      </c>
      <c r="K2" s="185"/>
      <c r="L2" s="186"/>
      <c r="M2" s="186"/>
      <c r="N2" s="67"/>
    </row>
    <row r="3" spans="1:15" s="68" customFormat="1" ht="18" customHeight="1" thickBot="1" x14ac:dyDescent="0.3">
      <c r="A3" s="62" t="s">
        <v>1</v>
      </c>
      <c r="B3" s="63"/>
      <c r="C3" s="63"/>
      <c r="D3" s="187" t="s">
        <v>37</v>
      </c>
      <c r="E3" s="188"/>
      <c r="F3" s="188"/>
      <c r="G3" s="188"/>
      <c r="H3" s="69"/>
      <c r="I3" s="70"/>
      <c r="J3" s="179" t="s">
        <v>189</v>
      </c>
      <c r="K3" s="189">
        <f ca="1">NOW()</f>
        <v>41796.365615277777</v>
      </c>
      <c r="L3" s="189"/>
      <c r="M3" s="189"/>
      <c r="N3" s="67"/>
    </row>
    <row r="4" spans="1:15" ht="14.25" customHeight="1" x14ac:dyDescent="0.2">
      <c r="A4" s="178" t="s">
        <v>188</v>
      </c>
      <c r="E4" s="5"/>
      <c r="G4" s="3"/>
    </row>
    <row r="5" spans="1:15" s="30" customFormat="1" ht="18" customHeight="1" x14ac:dyDescent="0.2">
      <c r="A5" s="174" t="s">
        <v>187</v>
      </c>
      <c r="B5" s="98"/>
      <c r="C5" s="98"/>
      <c r="D5" s="98"/>
      <c r="E5" s="98"/>
      <c r="F5" s="98"/>
      <c r="G5" s="98"/>
      <c r="I5" s="31"/>
      <c r="J5" s="31"/>
      <c r="K5" s="32"/>
      <c r="L5" s="32"/>
      <c r="M5" s="33"/>
      <c r="N5" s="28"/>
      <c r="O5" s="29"/>
    </row>
    <row r="6" spans="1:15" s="30" customFormat="1" ht="18" customHeight="1" x14ac:dyDescent="0.2">
      <c r="A6" s="98" t="s">
        <v>4</v>
      </c>
      <c r="B6" s="98" t="s">
        <v>23</v>
      </c>
      <c r="C6" s="34"/>
      <c r="D6" s="35">
        <f>SUM(D7:D8)</f>
        <v>6</v>
      </c>
      <c r="E6" s="36" t="s">
        <v>14</v>
      </c>
      <c r="F6" s="93" t="s">
        <v>38</v>
      </c>
      <c r="G6" s="28"/>
      <c r="H6" s="175" t="s">
        <v>106</v>
      </c>
      <c r="I6" s="134"/>
      <c r="J6" s="29"/>
      <c r="K6" s="93">
        <f>SUM(K7:K8)</f>
        <v>2</v>
      </c>
      <c r="L6" s="93" t="s">
        <v>14</v>
      </c>
      <c r="M6" s="93" t="s">
        <v>38</v>
      </c>
      <c r="N6" s="28"/>
      <c r="O6" s="29"/>
    </row>
    <row r="7" spans="1:15" s="30" customFormat="1" ht="18" customHeight="1" x14ac:dyDescent="0.2">
      <c r="A7" s="100" t="s">
        <v>21</v>
      </c>
      <c r="B7" s="100" t="s">
        <v>153</v>
      </c>
      <c r="C7" s="101" t="s">
        <v>152</v>
      </c>
      <c r="D7" s="102">
        <v>3</v>
      </c>
      <c r="E7" s="102"/>
      <c r="F7" s="102"/>
      <c r="G7" s="28"/>
      <c r="H7" s="133" t="s">
        <v>66</v>
      </c>
      <c r="I7" s="133" t="s">
        <v>142</v>
      </c>
      <c r="J7" s="87" t="s">
        <v>157</v>
      </c>
      <c r="K7" s="89">
        <v>2</v>
      </c>
      <c r="L7" s="89"/>
      <c r="M7" s="89"/>
      <c r="N7" s="28"/>
      <c r="O7" s="29"/>
    </row>
    <row r="8" spans="1:15" s="30" customFormat="1" ht="18" customHeight="1" x14ac:dyDescent="0.2">
      <c r="A8" s="100" t="s">
        <v>22</v>
      </c>
      <c r="B8" s="100" t="s">
        <v>150</v>
      </c>
      <c r="C8" s="101" t="s">
        <v>52</v>
      </c>
      <c r="D8" s="102">
        <v>3</v>
      </c>
      <c r="E8" s="102"/>
      <c r="F8" s="102"/>
      <c r="G8" s="28"/>
      <c r="H8" s="87"/>
      <c r="I8" s="128"/>
      <c r="J8" s="127"/>
      <c r="K8" s="89"/>
      <c r="L8" s="89"/>
      <c r="M8" s="89"/>
      <c r="N8" s="28"/>
      <c r="O8" s="29"/>
    </row>
    <row r="9" spans="1:15" s="30" customFormat="1" ht="18" customHeight="1" x14ac:dyDescent="0.2">
      <c r="C9" s="29"/>
      <c r="D9" s="28"/>
      <c r="E9" s="28"/>
      <c r="F9" s="28"/>
      <c r="G9" s="28"/>
      <c r="H9" s="176" t="s">
        <v>105</v>
      </c>
      <c r="I9" s="136"/>
      <c r="J9" s="130"/>
      <c r="K9" s="132">
        <f>SUM(K10:K12)</f>
        <v>7</v>
      </c>
      <c r="L9" s="132" t="s">
        <v>14</v>
      </c>
      <c r="M9" s="132" t="s">
        <v>38</v>
      </c>
      <c r="N9" s="28"/>
      <c r="O9" s="29"/>
    </row>
    <row r="10" spans="1:15" s="30" customFormat="1" ht="18" customHeight="1" x14ac:dyDescent="0.2">
      <c r="A10" s="98" t="s">
        <v>7</v>
      </c>
      <c r="B10" s="114" t="s">
        <v>24</v>
      </c>
      <c r="C10" s="27"/>
      <c r="D10" s="131">
        <f>D11</f>
        <v>3</v>
      </c>
      <c r="E10" s="103"/>
      <c r="F10" s="103"/>
      <c r="G10" s="28"/>
      <c r="H10" s="133" t="s">
        <v>68</v>
      </c>
      <c r="I10" s="135" t="s">
        <v>69</v>
      </c>
      <c r="J10" s="126" t="s">
        <v>157</v>
      </c>
      <c r="K10" s="89">
        <v>3</v>
      </c>
      <c r="L10" s="89"/>
      <c r="M10" s="89"/>
      <c r="N10" s="28"/>
      <c r="O10" s="29"/>
    </row>
    <row r="11" spans="1:15" s="30" customFormat="1" ht="18" customHeight="1" x14ac:dyDescent="0.2">
      <c r="A11" s="85" t="s">
        <v>128</v>
      </c>
      <c r="B11" s="86" t="s">
        <v>129</v>
      </c>
      <c r="C11" s="86"/>
      <c r="D11" s="104">
        <f>IF(ISBLANK(D54)=TRUE,"",D54)</f>
        <v>3</v>
      </c>
      <c r="E11" s="104"/>
      <c r="F11" s="104"/>
      <c r="G11" s="28"/>
      <c r="H11" s="87" t="s">
        <v>70</v>
      </c>
      <c r="I11" s="87" t="s">
        <v>71</v>
      </c>
      <c r="J11" s="87" t="s">
        <v>158</v>
      </c>
      <c r="K11" s="89">
        <v>1</v>
      </c>
      <c r="L11" s="89"/>
      <c r="M11" s="89"/>
      <c r="N11" s="28"/>
      <c r="O11" s="29"/>
    </row>
    <row r="12" spans="1:15" s="30" customFormat="1" ht="18" customHeight="1" x14ac:dyDescent="0.2">
      <c r="B12" s="29"/>
      <c r="C12" s="29"/>
      <c r="D12" s="28"/>
      <c r="E12" s="28"/>
      <c r="F12" s="28"/>
      <c r="G12" s="143"/>
      <c r="H12" s="87" t="s">
        <v>73</v>
      </c>
      <c r="I12" s="87" t="s">
        <v>159</v>
      </c>
      <c r="J12" s="87"/>
      <c r="K12" s="89">
        <v>3</v>
      </c>
      <c r="L12" s="89"/>
      <c r="M12" s="89"/>
      <c r="N12" s="28"/>
      <c r="O12" s="29"/>
    </row>
    <row r="13" spans="1:15" s="30" customFormat="1" ht="18" customHeight="1" x14ac:dyDescent="0.2">
      <c r="A13" s="98" t="s">
        <v>8</v>
      </c>
      <c r="B13" s="114" t="s">
        <v>25</v>
      </c>
      <c r="C13" s="115"/>
      <c r="D13" s="131">
        <f>SUM(D14:D15)</f>
        <v>6</v>
      </c>
      <c r="E13" s="105"/>
      <c r="F13" s="105"/>
      <c r="G13" s="28"/>
      <c r="H13" s="175" t="s">
        <v>107</v>
      </c>
      <c r="I13" s="137"/>
      <c r="J13" s="130"/>
      <c r="K13" s="132">
        <f>SUM(K14:K31)</f>
        <v>48</v>
      </c>
      <c r="L13" s="132" t="s">
        <v>14</v>
      </c>
      <c r="M13" s="132" t="s">
        <v>38</v>
      </c>
      <c r="N13" s="28"/>
      <c r="O13" s="29"/>
    </row>
    <row r="14" spans="1:15" s="30" customFormat="1" ht="18" customHeight="1" x14ac:dyDescent="0.2">
      <c r="A14" s="85" t="s">
        <v>53</v>
      </c>
      <c r="B14" s="86" t="s">
        <v>54</v>
      </c>
      <c r="C14" s="86" t="s">
        <v>172</v>
      </c>
      <c r="D14" s="104">
        <f>IF(ISBLANK(K54)=TRUE,"",K54)</f>
        <v>3</v>
      </c>
      <c r="E14" s="104"/>
      <c r="F14" s="104"/>
      <c r="G14" s="28"/>
      <c r="H14" s="87" t="s">
        <v>75</v>
      </c>
      <c r="I14" s="88" t="s">
        <v>76</v>
      </c>
      <c r="J14" s="88" t="s">
        <v>158</v>
      </c>
      <c r="K14" s="89">
        <v>2</v>
      </c>
      <c r="L14" s="89"/>
      <c r="M14" s="89"/>
      <c r="N14" s="28"/>
      <c r="O14" s="29"/>
    </row>
    <row r="15" spans="1:15" s="30" customFormat="1" ht="18" customHeight="1" x14ac:dyDescent="0.2">
      <c r="A15" s="85" t="s">
        <v>55</v>
      </c>
      <c r="B15" s="86" t="s">
        <v>56</v>
      </c>
      <c r="C15" s="86" t="s">
        <v>171</v>
      </c>
      <c r="D15" s="104">
        <v>3</v>
      </c>
      <c r="E15" s="104"/>
      <c r="F15" s="104"/>
      <c r="G15" s="28"/>
      <c r="H15" s="87" t="s">
        <v>134</v>
      </c>
      <c r="I15" s="88" t="s">
        <v>183</v>
      </c>
      <c r="J15" s="88" t="s">
        <v>157</v>
      </c>
      <c r="K15" s="89">
        <v>3</v>
      </c>
      <c r="L15" s="89"/>
      <c r="M15" s="89"/>
      <c r="N15" s="28"/>
      <c r="O15" s="29"/>
    </row>
    <row r="16" spans="1:15" s="30" customFormat="1" ht="18" customHeight="1" x14ac:dyDescent="0.2">
      <c r="B16" s="29"/>
      <c r="C16" s="29"/>
      <c r="D16" s="28"/>
      <c r="E16" s="28"/>
      <c r="F16" s="28"/>
      <c r="G16" s="28"/>
      <c r="H16" s="87" t="s">
        <v>77</v>
      </c>
      <c r="I16" s="88" t="s">
        <v>184</v>
      </c>
      <c r="J16" s="88" t="s">
        <v>161</v>
      </c>
      <c r="K16" s="89">
        <v>3</v>
      </c>
      <c r="L16" s="89"/>
      <c r="M16" s="89"/>
      <c r="N16" s="28"/>
      <c r="O16" s="29"/>
    </row>
    <row r="17" spans="1:21" s="30" customFormat="1" ht="18" customHeight="1" x14ac:dyDescent="0.2">
      <c r="A17" s="98" t="s">
        <v>9</v>
      </c>
      <c r="B17" s="114" t="s">
        <v>26</v>
      </c>
      <c r="C17" s="115"/>
      <c r="D17" s="131">
        <f>SUM(D18:D19)</f>
        <v>6</v>
      </c>
      <c r="E17" s="105"/>
      <c r="F17" s="105"/>
      <c r="G17" s="28"/>
      <c r="H17" s="90" t="s">
        <v>79</v>
      </c>
      <c r="I17" s="120" t="s">
        <v>109</v>
      </c>
      <c r="J17" s="120" t="s">
        <v>174</v>
      </c>
      <c r="K17" s="111">
        <v>3</v>
      </c>
      <c r="L17" s="111"/>
      <c r="M17" s="111"/>
      <c r="N17" s="28"/>
      <c r="O17" s="29"/>
    </row>
    <row r="18" spans="1:21" s="30" customFormat="1" ht="18" customHeight="1" x14ac:dyDescent="0.2">
      <c r="A18" s="85" t="s">
        <v>57</v>
      </c>
      <c r="B18" s="86" t="s">
        <v>58</v>
      </c>
      <c r="C18" s="158" t="s">
        <v>147</v>
      </c>
      <c r="D18" s="104">
        <v>3</v>
      </c>
      <c r="E18" s="104"/>
      <c r="F18" s="104"/>
      <c r="G18" s="28"/>
      <c r="H18" s="90" t="s">
        <v>185</v>
      </c>
      <c r="I18" s="120" t="s">
        <v>186</v>
      </c>
      <c r="J18" s="120" t="s">
        <v>158</v>
      </c>
      <c r="K18" s="111">
        <v>3</v>
      </c>
      <c r="L18" s="111"/>
      <c r="M18" s="111"/>
      <c r="N18" s="28"/>
      <c r="O18" s="29"/>
    </row>
    <row r="19" spans="1:21" s="30" customFormat="1" ht="18" customHeight="1" x14ac:dyDescent="0.2">
      <c r="A19" s="85" t="s">
        <v>59</v>
      </c>
      <c r="B19" s="86" t="s">
        <v>60</v>
      </c>
      <c r="C19" s="86" t="s">
        <v>173</v>
      </c>
      <c r="D19" s="104">
        <f>IF(ISBLANK(D64)=TRUE,"",D64)</f>
        <v>3</v>
      </c>
      <c r="E19" s="104"/>
      <c r="F19" s="104"/>
      <c r="G19" s="28"/>
      <c r="H19" s="90" t="s">
        <v>83</v>
      </c>
      <c r="I19" s="120" t="s">
        <v>84</v>
      </c>
      <c r="J19" s="120" t="s">
        <v>158</v>
      </c>
      <c r="K19" s="111">
        <v>2</v>
      </c>
      <c r="L19" s="111"/>
      <c r="M19" s="111"/>
      <c r="N19" s="28"/>
      <c r="O19" s="29"/>
    </row>
    <row r="20" spans="1:21" s="30" customFormat="1" ht="18" customHeight="1" x14ac:dyDescent="0.2">
      <c r="B20" s="29"/>
      <c r="C20" s="29"/>
      <c r="D20" s="28"/>
      <c r="E20" s="28"/>
      <c r="F20" s="28"/>
      <c r="G20" s="28"/>
      <c r="H20" s="90" t="s">
        <v>85</v>
      </c>
      <c r="I20" s="120" t="s">
        <v>86</v>
      </c>
      <c r="J20" s="120" t="s">
        <v>162</v>
      </c>
      <c r="K20" s="111">
        <v>3</v>
      </c>
      <c r="L20" s="111"/>
      <c r="M20" s="111"/>
      <c r="N20" s="28"/>
      <c r="O20" s="29"/>
    </row>
    <row r="21" spans="1:21" s="30" customFormat="1" ht="18" customHeight="1" x14ac:dyDescent="0.2">
      <c r="A21" s="98" t="s">
        <v>10</v>
      </c>
      <c r="B21" s="114" t="s">
        <v>27</v>
      </c>
      <c r="C21" s="27"/>
      <c r="D21" s="131">
        <f>SUM(D22)</f>
        <v>3</v>
      </c>
      <c r="E21" s="103"/>
      <c r="F21" s="103"/>
      <c r="G21" s="28"/>
      <c r="H21" s="90" t="s">
        <v>112</v>
      </c>
      <c r="I21" s="120" t="s">
        <v>113</v>
      </c>
      <c r="J21" s="120" t="s">
        <v>163</v>
      </c>
      <c r="K21" s="111">
        <v>3</v>
      </c>
      <c r="L21" s="111"/>
      <c r="M21" s="111"/>
      <c r="N21" s="28"/>
      <c r="O21" s="29"/>
    </row>
    <row r="22" spans="1:21" s="30" customFormat="1" ht="18" customHeight="1" x14ac:dyDescent="0.2">
      <c r="A22" s="85" t="s">
        <v>61</v>
      </c>
      <c r="B22" s="86" t="s">
        <v>62</v>
      </c>
      <c r="C22" s="86" t="s">
        <v>156</v>
      </c>
      <c r="D22" s="104">
        <f>IF(ISBLANK(D56)=TRUE,"",D56)</f>
        <v>3</v>
      </c>
      <c r="E22" s="104"/>
      <c r="F22" s="104"/>
      <c r="G22" s="28"/>
      <c r="H22" s="90" t="s">
        <v>88</v>
      </c>
      <c r="I22" s="120" t="s">
        <v>89</v>
      </c>
      <c r="J22" s="120" t="s">
        <v>164</v>
      </c>
      <c r="K22" s="111">
        <v>3</v>
      </c>
      <c r="L22" s="111"/>
      <c r="M22" s="111"/>
      <c r="N22" s="28"/>
      <c r="O22" s="29"/>
    </row>
    <row r="23" spans="1:21" s="30" customFormat="1" ht="18" customHeight="1" x14ac:dyDescent="0.2">
      <c r="B23" s="29"/>
      <c r="C23" s="29"/>
      <c r="D23" s="28"/>
      <c r="E23" s="28"/>
      <c r="F23" s="28"/>
      <c r="G23" s="28"/>
      <c r="H23" s="87" t="s">
        <v>91</v>
      </c>
      <c r="I23" s="88" t="s">
        <v>92</v>
      </c>
      <c r="J23" s="88" t="s">
        <v>157</v>
      </c>
      <c r="K23" s="89">
        <v>3</v>
      </c>
      <c r="L23" s="89"/>
      <c r="M23" s="111"/>
      <c r="N23" s="28"/>
      <c r="O23" s="29"/>
    </row>
    <row r="24" spans="1:21" s="30" customFormat="1" ht="18" customHeight="1" x14ac:dyDescent="0.2">
      <c r="A24" s="98" t="s">
        <v>11</v>
      </c>
      <c r="B24" s="114" t="s">
        <v>28</v>
      </c>
      <c r="C24" s="27"/>
      <c r="D24" s="131">
        <f>SUM(D25:D26)</f>
        <v>6</v>
      </c>
      <c r="E24" s="103"/>
      <c r="F24" s="103"/>
      <c r="G24" s="28"/>
      <c r="H24" s="90" t="s">
        <v>115</v>
      </c>
      <c r="I24" s="120" t="s">
        <v>93</v>
      </c>
      <c r="J24" s="120" t="s">
        <v>165</v>
      </c>
      <c r="K24" s="111">
        <v>3</v>
      </c>
      <c r="L24" s="111"/>
      <c r="M24" s="111"/>
      <c r="N24" s="28"/>
      <c r="O24" s="29"/>
    </row>
    <row r="25" spans="1:21" s="30" customFormat="1" ht="18" customHeight="1" x14ac:dyDescent="0.2">
      <c r="A25" s="91" t="s">
        <v>42</v>
      </c>
      <c r="B25" s="92"/>
      <c r="C25" s="92" t="s">
        <v>42</v>
      </c>
      <c r="D25" s="106">
        <v>3</v>
      </c>
      <c r="E25" s="106"/>
      <c r="F25" s="106"/>
      <c r="G25" s="28"/>
      <c r="H25" s="90" t="s">
        <v>94</v>
      </c>
      <c r="I25" s="120" t="s">
        <v>95</v>
      </c>
      <c r="J25" s="120" t="s">
        <v>157</v>
      </c>
      <c r="K25" s="111">
        <v>3</v>
      </c>
      <c r="L25" s="111"/>
      <c r="M25" s="111"/>
      <c r="N25" s="28"/>
      <c r="O25" s="29"/>
    </row>
    <row r="26" spans="1:21" s="30" customFormat="1" ht="18" customHeight="1" x14ac:dyDescent="0.2">
      <c r="A26" s="91" t="s">
        <v>42</v>
      </c>
      <c r="B26" s="91"/>
      <c r="C26" s="92" t="s">
        <v>42</v>
      </c>
      <c r="D26" s="106">
        <v>3</v>
      </c>
      <c r="E26" s="106"/>
      <c r="F26" s="91"/>
      <c r="G26" s="28"/>
      <c r="H26" s="90" t="s">
        <v>96</v>
      </c>
      <c r="I26" s="120" t="s">
        <v>97</v>
      </c>
      <c r="J26" s="120" t="s">
        <v>166</v>
      </c>
      <c r="K26" s="111">
        <v>3</v>
      </c>
      <c r="L26" s="111"/>
      <c r="M26" s="111"/>
      <c r="N26" s="28"/>
      <c r="O26" s="29"/>
    </row>
    <row r="27" spans="1:21" s="30" customFormat="1" ht="18" customHeight="1" x14ac:dyDescent="0.2">
      <c r="G27" s="28"/>
      <c r="H27" s="90" t="s">
        <v>98</v>
      </c>
      <c r="I27" s="120" t="s">
        <v>125</v>
      </c>
      <c r="J27" s="120" t="s">
        <v>167</v>
      </c>
      <c r="K27" s="111">
        <v>3</v>
      </c>
      <c r="L27" s="111"/>
      <c r="M27" s="111"/>
      <c r="N27" s="28"/>
      <c r="O27" s="29"/>
    </row>
    <row r="28" spans="1:21" s="30" customFormat="1" ht="18" customHeight="1" x14ac:dyDescent="0.2">
      <c r="G28" s="28"/>
      <c r="H28" s="90" t="s">
        <v>101</v>
      </c>
      <c r="I28" s="120" t="s">
        <v>119</v>
      </c>
      <c r="J28" s="120" t="s">
        <v>168</v>
      </c>
      <c r="K28" s="111">
        <v>1</v>
      </c>
      <c r="L28" s="111"/>
      <c r="M28" s="111"/>
      <c r="N28" s="28"/>
      <c r="O28" s="29"/>
      <c r="S28" s="34"/>
      <c r="T28" s="34"/>
      <c r="U28" s="31"/>
    </row>
    <row r="29" spans="1:21" s="30" customFormat="1" ht="18" customHeight="1" x14ac:dyDescent="0.2">
      <c r="A29" s="39"/>
      <c r="B29" s="27"/>
      <c r="C29" s="27"/>
      <c r="D29" s="103"/>
      <c r="E29" s="103"/>
      <c r="F29" s="103"/>
      <c r="G29" s="28"/>
      <c r="H29" s="90" t="s">
        <v>102</v>
      </c>
      <c r="I29" s="120" t="s">
        <v>121</v>
      </c>
      <c r="J29" s="120" t="s">
        <v>169</v>
      </c>
      <c r="K29" s="111">
        <v>3</v>
      </c>
      <c r="L29" s="111"/>
      <c r="M29" s="111"/>
      <c r="N29" s="28"/>
      <c r="O29" s="29"/>
    </row>
    <row r="30" spans="1:21" s="30" customFormat="1" ht="18" customHeight="1" x14ac:dyDescent="0.2">
      <c r="A30" s="174" t="s">
        <v>29</v>
      </c>
      <c r="B30" s="115"/>
      <c r="C30" s="116"/>
      <c r="D30" s="93"/>
      <c r="E30" s="93"/>
      <c r="F30" s="93"/>
      <c r="G30" s="28"/>
      <c r="H30" s="90" t="s">
        <v>104</v>
      </c>
      <c r="I30" s="120" t="s">
        <v>123</v>
      </c>
      <c r="J30" s="157" t="s">
        <v>170</v>
      </c>
      <c r="K30" s="111">
        <v>3</v>
      </c>
      <c r="L30" s="111"/>
      <c r="M30" s="111"/>
      <c r="N30" s="28"/>
      <c r="O30" s="29"/>
    </row>
    <row r="31" spans="1:21" s="30" customFormat="1" ht="18" customHeight="1" x14ac:dyDescent="0.2">
      <c r="B31" s="29"/>
      <c r="C31" s="27"/>
      <c r="D31" s="103"/>
      <c r="E31" s="103"/>
      <c r="F31" s="103"/>
      <c r="G31" s="28"/>
      <c r="H31" s="169" t="s">
        <v>99</v>
      </c>
      <c r="I31" s="171" t="s">
        <v>100</v>
      </c>
      <c r="J31" s="171" t="s">
        <v>157</v>
      </c>
      <c r="K31" s="170">
        <v>1</v>
      </c>
      <c r="L31" s="170"/>
      <c r="M31" s="170"/>
      <c r="N31" s="28"/>
      <c r="O31" s="29"/>
    </row>
    <row r="32" spans="1:21" s="30" customFormat="1" ht="18" customHeight="1" x14ac:dyDescent="0.2">
      <c r="A32" s="98" t="s">
        <v>5</v>
      </c>
      <c r="B32" s="114" t="s">
        <v>127</v>
      </c>
      <c r="C32" s="27"/>
      <c r="D32" s="131">
        <f>D33</f>
        <v>2</v>
      </c>
      <c r="E32" s="103"/>
      <c r="F32" s="103"/>
      <c r="G32" s="28"/>
      <c r="H32" s="177" t="s">
        <v>160</v>
      </c>
      <c r="I32" s="138"/>
      <c r="J32" s="99"/>
      <c r="K32" s="132">
        <v>28</v>
      </c>
      <c r="L32" s="129"/>
      <c r="M32" s="129"/>
      <c r="N32" s="28"/>
      <c r="O32" s="29"/>
    </row>
    <row r="33" spans="1:15" s="30" customFormat="1" ht="18" customHeight="1" x14ac:dyDescent="0.2">
      <c r="A33" s="41" t="s">
        <v>63</v>
      </c>
      <c r="B33" s="117" t="s">
        <v>127</v>
      </c>
      <c r="C33" s="117" t="s">
        <v>151</v>
      </c>
      <c r="D33" s="107">
        <v>2</v>
      </c>
      <c r="E33" s="107"/>
      <c r="F33" s="107"/>
      <c r="G33" s="28"/>
      <c r="H33" s="169"/>
      <c r="I33" s="171"/>
      <c r="J33" s="171"/>
      <c r="K33" s="170"/>
      <c r="L33" s="170"/>
      <c r="M33" s="170"/>
      <c r="N33" s="28"/>
      <c r="O33" s="29"/>
    </row>
    <row r="34" spans="1:15" s="30" customFormat="1" ht="18" customHeight="1" x14ac:dyDescent="0.2">
      <c r="A34" s="37"/>
      <c r="B34" s="94"/>
      <c r="C34" s="94"/>
      <c r="D34" s="38"/>
      <c r="E34" s="38"/>
      <c r="F34" s="38"/>
      <c r="G34" s="28"/>
      <c r="H34" s="90"/>
      <c r="I34" s="120"/>
      <c r="J34" s="120"/>
      <c r="K34" s="111"/>
      <c r="L34" s="111"/>
      <c r="M34" s="111"/>
      <c r="N34" s="28"/>
      <c r="O34" s="29"/>
    </row>
    <row r="35" spans="1:15" s="30" customFormat="1" ht="18" customHeight="1" x14ac:dyDescent="0.2">
      <c r="A35" s="98" t="s">
        <v>6</v>
      </c>
      <c r="B35" s="168" t="s">
        <v>180</v>
      </c>
      <c r="C35" s="118"/>
      <c r="D35" s="131">
        <f>D36</f>
        <v>3</v>
      </c>
      <c r="E35" s="108"/>
      <c r="F35" s="108"/>
      <c r="G35" s="28"/>
      <c r="H35" s="90"/>
      <c r="I35" s="120"/>
      <c r="J35" s="120"/>
      <c r="K35" s="111"/>
      <c r="L35" s="111"/>
      <c r="M35" s="111"/>
      <c r="N35" s="28"/>
      <c r="O35" s="29"/>
    </row>
    <row r="36" spans="1:15" s="30" customFormat="1" ht="18" customHeight="1" x14ac:dyDescent="0.2">
      <c r="A36" s="41" t="s">
        <v>43</v>
      </c>
      <c r="B36" s="41"/>
      <c r="C36" s="41" t="s">
        <v>43</v>
      </c>
      <c r="D36" s="107">
        <v>3</v>
      </c>
      <c r="E36" s="41"/>
      <c r="F36" s="41"/>
      <c r="G36" s="28"/>
      <c r="H36" s="90"/>
      <c r="I36" s="120"/>
      <c r="J36" s="120"/>
      <c r="K36" s="111"/>
      <c r="L36" s="111"/>
      <c r="M36" s="111"/>
      <c r="N36" s="28"/>
      <c r="O36" s="29"/>
    </row>
    <row r="37" spans="1:15" s="30" customFormat="1" ht="18" customHeight="1" x14ac:dyDescent="0.2">
      <c r="A37" s="172" t="s">
        <v>181</v>
      </c>
      <c r="B37" s="94"/>
      <c r="C37" s="94"/>
      <c r="D37" s="38"/>
      <c r="E37" s="38"/>
      <c r="F37" s="38"/>
      <c r="G37" s="28"/>
      <c r="H37" s="90"/>
      <c r="I37" s="120"/>
      <c r="J37" s="120"/>
      <c r="K37" s="111"/>
      <c r="L37" s="111"/>
      <c r="M37" s="111"/>
      <c r="N37" s="28"/>
      <c r="O37" s="29"/>
    </row>
    <row r="38" spans="1:15" s="30" customFormat="1" ht="18" customHeight="1" x14ac:dyDescent="0.2">
      <c r="A38" s="173" t="s">
        <v>12</v>
      </c>
      <c r="B38" s="115"/>
      <c r="C38" s="95"/>
      <c r="D38" s="108"/>
      <c r="E38" s="108"/>
      <c r="F38" s="108"/>
      <c r="G38" s="28"/>
      <c r="H38" s="90"/>
      <c r="I38" s="90"/>
      <c r="J38" s="90"/>
      <c r="K38" s="90"/>
      <c r="L38" s="90"/>
      <c r="M38" s="90"/>
      <c r="N38" s="28"/>
      <c r="O38" s="29"/>
    </row>
    <row r="39" spans="1:15" s="30" customFormat="1" ht="18" customHeight="1" x14ac:dyDescent="0.2">
      <c r="A39" s="82"/>
      <c r="B39" s="96" t="s">
        <v>154</v>
      </c>
      <c r="C39" s="96"/>
      <c r="D39" s="109"/>
      <c r="E39" s="109"/>
      <c r="F39" s="109"/>
      <c r="G39" s="28"/>
      <c r="H39" s="90"/>
      <c r="I39" s="120"/>
      <c r="J39" s="120"/>
      <c r="K39" s="111"/>
      <c r="L39" s="111"/>
      <c r="M39" s="111"/>
      <c r="N39" s="28"/>
      <c r="O39" s="29"/>
    </row>
    <row r="40" spans="1:15" ht="18" customHeight="1" x14ac:dyDescent="0.2">
      <c r="A40" s="37"/>
      <c r="B40" s="94"/>
      <c r="C40" s="94"/>
      <c r="D40" s="38"/>
      <c r="E40" s="38"/>
      <c r="F40" s="38"/>
      <c r="H40" s="90"/>
      <c r="I40" s="120"/>
      <c r="J40" s="120"/>
      <c r="K40" s="111"/>
      <c r="L40" s="111"/>
      <c r="M40" s="111"/>
    </row>
    <row r="41" spans="1:15" ht="18" customHeight="1" x14ac:dyDescent="0.2">
      <c r="A41" s="173" t="s">
        <v>13</v>
      </c>
      <c r="B41" s="115"/>
      <c r="C41" s="95"/>
      <c r="D41" s="108"/>
      <c r="E41" s="108"/>
      <c r="F41" s="108"/>
      <c r="H41" s="90"/>
      <c r="I41" s="120"/>
      <c r="J41" s="120"/>
      <c r="K41" s="111"/>
      <c r="L41" s="111"/>
      <c r="M41" s="111"/>
    </row>
    <row r="42" spans="1:15" ht="18" customHeight="1" x14ac:dyDescent="0.2">
      <c r="A42" s="48" t="s">
        <v>64</v>
      </c>
      <c r="B42" s="119" t="s">
        <v>65</v>
      </c>
      <c r="C42" s="119" t="s">
        <v>155</v>
      </c>
      <c r="D42" s="110"/>
      <c r="E42" s="110"/>
      <c r="F42" s="110"/>
      <c r="H42" s="90"/>
      <c r="I42" s="120"/>
      <c r="J42" s="120"/>
      <c r="K42" s="111"/>
      <c r="L42" s="111"/>
      <c r="M42" s="111"/>
    </row>
    <row r="43" spans="1:15" ht="18" customHeight="1" x14ac:dyDescent="0.2">
      <c r="H43" s="90"/>
      <c r="I43" s="120"/>
      <c r="J43" s="120"/>
      <c r="K43" s="111"/>
      <c r="L43" s="111"/>
      <c r="M43" s="111"/>
    </row>
    <row r="44" spans="1:15" ht="18" customHeight="1" x14ac:dyDescent="0.2">
      <c r="A44" s="37"/>
      <c r="B44" s="37"/>
      <c r="C44" s="94"/>
      <c r="D44" s="38"/>
      <c r="E44" s="38"/>
      <c r="F44" s="38"/>
      <c r="H44" s="139"/>
      <c r="I44" s="139"/>
      <c r="J44" s="5" t="s">
        <v>34</v>
      </c>
      <c r="K44" s="5">
        <f>D6+D10+D13+D17+D21+D24+D32+D35+K6+K9+K13+K32</f>
        <v>120</v>
      </c>
      <c r="L44" s="140"/>
      <c r="M44" s="141"/>
    </row>
    <row r="45" spans="1:15" ht="18" customHeight="1" x14ac:dyDescent="0.25">
      <c r="A45" s="180" t="s">
        <v>2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</row>
    <row r="46" spans="1:15" s="26" customFormat="1" ht="18" customHeight="1" x14ac:dyDescent="0.25">
      <c r="A46" s="144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</row>
    <row r="47" spans="1:15" ht="18" customHeight="1" x14ac:dyDescent="0.25">
      <c r="A47" s="182" t="s">
        <v>182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</row>
    <row r="48" spans="1:15" ht="19.5" customHeight="1" x14ac:dyDescent="0.25">
      <c r="A48" s="146" t="s">
        <v>0</v>
      </c>
      <c r="B48" s="147"/>
      <c r="C48" s="181" t="s">
        <v>190</v>
      </c>
      <c r="D48" s="181"/>
      <c r="E48" s="181"/>
      <c r="F48" s="181"/>
      <c r="G48" s="181"/>
      <c r="H48" s="181"/>
      <c r="I48" s="181"/>
      <c r="J48" s="125"/>
      <c r="K48" s="125"/>
      <c r="L48" s="125"/>
      <c r="M48" s="125"/>
      <c r="N48" s="3"/>
      <c r="O48" s="3"/>
    </row>
    <row r="49" spans="1:15" ht="19.5" customHeight="1" x14ac:dyDescent="0.25">
      <c r="A49" s="148" t="s">
        <v>35</v>
      </c>
      <c r="B49" s="149"/>
      <c r="C49" s="150"/>
      <c r="D49" s="150"/>
      <c r="E49" s="151"/>
      <c r="F49" s="152"/>
      <c r="G49" s="145"/>
      <c r="H49" s="145"/>
      <c r="I49" s="145"/>
      <c r="J49" s="130"/>
      <c r="K49" s="130"/>
      <c r="L49" s="129"/>
      <c r="M49" s="129"/>
      <c r="N49" s="3"/>
      <c r="O49" s="3"/>
    </row>
    <row r="50" spans="1:15" ht="9.75" customHeight="1" x14ac:dyDescent="0.25">
      <c r="A50" s="153"/>
      <c r="B50" s="150"/>
      <c r="C50" s="154"/>
      <c r="D50" s="154"/>
      <c r="E50" s="155"/>
      <c r="F50" s="152"/>
      <c r="G50" s="145"/>
      <c r="H50" s="145"/>
      <c r="I50" s="145"/>
      <c r="J50" s="130"/>
      <c r="K50" s="130"/>
      <c r="L50" s="129"/>
      <c r="M50" s="129"/>
      <c r="N50" s="3"/>
      <c r="O50" s="3"/>
    </row>
    <row r="51" spans="1:15" ht="15" customHeight="1" x14ac:dyDescent="0.2">
      <c r="A51" s="81" t="s">
        <v>44</v>
      </c>
      <c r="B51" s="7"/>
      <c r="C51" s="76" t="s">
        <v>41</v>
      </c>
      <c r="D51" s="76" t="s">
        <v>15</v>
      </c>
      <c r="E51" s="76" t="s">
        <v>14</v>
      </c>
      <c r="F51" s="76" t="s">
        <v>38</v>
      </c>
      <c r="G51" s="152"/>
      <c r="H51" s="81" t="s">
        <v>45</v>
      </c>
      <c r="I51" s="6"/>
      <c r="J51" s="76" t="s">
        <v>41</v>
      </c>
      <c r="K51" s="76" t="s">
        <v>15</v>
      </c>
      <c r="L51" s="76" t="s">
        <v>14</v>
      </c>
      <c r="M51" s="76" t="s">
        <v>38</v>
      </c>
      <c r="N51" s="8"/>
    </row>
    <row r="52" spans="1:15" ht="18" customHeight="1" x14ac:dyDescent="0.2">
      <c r="A52" s="41" t="s">
        <v>63</v>
      </c>
      <c r="B52" s="41" t="s">
        <v>127</v>
      </c>
      <c r="C52" s="41" t="s">
        <v>151</v>
      </c>
      <c r="D52" s="107">
        <v>2</v>
      </c>
      <c r="E52" s="107" t="s">
        <v>72</v>
      </c>
      <c r="F52" s="41"/>
      <c r="G52" s="8"/>
      <c r="H52" s="91" t="s">
        <v>21</v>
      </c>
      <c r="I52" s="92" t="s">
        <v>153</v>
      </c>
      <c r="J52" s="92" t="s">
        <v>152</v>
      </c>
      <c r="K52" s="106">
        <v>3</v>
      </c>
      <c r="L52" s="106"/>
      <c r="M52" s="106"/>
      <c r="N52" s="5"/>
    </row>
    <row r="53" spans="1:15" ht="18" customHeight="1" x14ac:dyDescent="0.2">
      <c r="A53" s="90" t="s">
        <v>75</v>
      </c>
      <c r="B53" s="120" t="s">
        <v>76</v>
      </c>
      <c r="C53" s="120"/>
      <c r="D53" s="111">
        <v>2</v>
      </c>
      <c r="E53" s="111" t="s">
        <v>72</v>
      </c>
      <c r="F53" s="111"/>
      <c r="H53" s="90" t="s">
        <v>79</v>
      </c>
      <c r="I53" s="120" t="s">
        <v>80</v>
      </c>
      <c r="J53" s="120"/>
      <c r="K53" s="111">
        <v>3</v>
      </c>
      <c r="L53" s="111" t="s">
        <v>67</v>
      </c>
      <c r="M53" s="111"/>
    </row>
    <row r="54" spans="1:15" ht="18" customHeight="1" x14ac:dyDescent="0.2">
      <c r="A54" s="91" t="s">
        <v>128</v>
      </c>
      <c r="B54" s="92" t="s">
        <v>129</v>
      </c>
      <c r="C54" s="92" t="s">
        <v>148</v>
      </c>
      <c r="D54" s="106">
        <v>3</v>
      </c>
      <c r="E54" s="106"/>
      <c r="F54" s="106"/>
      <c r="H54" s="91" t="s">
        <v>57</v>
      </c>
      <c r="I54" s="92" t="s">
        <v>176</v>
      </c>
      <c r="J54" s="96" t="s">
        <v>175</v>
      </c>
      <c r="K54" s="106">
        <v>3</v>
      </c>
      <c r="L54" s="106"/>
      <c r="M54" s="106"/>
    </row>
    <row r="55" spans="1:15" ht="18" customHeight="1" x14ac:dyDescent="0.2">
      <c r="A55" s="91" t="s">
        <v>126</v>
      </c>
      <c r="B55" s="167" t="s">
        <v>179</v>
      </c>
      <c r="C55" s="92" t="s">
        <v>20</v>
      </c>
      <c r="D55" s="106">
        <v>3</v>
      </c>
      <c r="E55" s="106"/>
      <c r="F55" s="106"/>
      <c r="H55" s="91" t="s">
        <v>53</v>
      </c>
      <c r="I55" s="92" t="s">
        <v>178</v>
      </c>
      <c r="J55" s="92" t="s">
        <v>39</v>
      </c>
      <c r="K55" s="106">
        <v>3</v>
      </c>
      <c r="L55" s="106"/>
      <c r="M55" s="106"/>
    </row>
    <row r="56" spans="1:15" ht="18" customHeight="1" x14ac:dyDescent="0.2">
      <c r="A56" s="91" t="s">
        <v>42</v>
      </c>
      <c r="B56" s="92" t="s">
        <v>131</v>
      </c>
      <c r="C56" s="92" t="s">
        <v>42</v>
      </c>
      <c r="D56" s="106">
        <v>3</v>
      </c>
      <c r="E56" s="106"/>
      <c r="F56" s="106"/>
      <c r="H56" s="41" t="s">
        <v>43</v>
      </c>
      <c r="I56" s="41" t="s">
        <v>130</v>
      </c>
      <c r="J56" s="41" t="s">
        <v>43</v>
      </c>
      <c r="K56" s="107">
        <v>3</v>
      </c>
      <c r="L56" s="41"/>
      <c r="M56" s="41"/>
    </row>
    <row r="57" spans="1:15" ht="18" customHeight="1" x14ac:dyDescent="0.2">
      <c r="B57" s="2"/>
      <c r="C57" s="75"/>
      <c r="D57" s="12">
        <f>SUM(D52:D56)</f>
        <v>13</v>
      </c>
      <c r="H57" s="139"/>
      <c r="I57" s="165"/>
      <c r="J57" s="165"/>
      <c r="K57" s="166">
        <f>SUM(K52:K56)</f>
        <v>15</v>
      </c>
      <c r="L57" s="19"/>
      <c r="M57" s="19"/>
    </row>
    <row r="58" spans="1:15" ht="18" customHeight="1" x14ac:dyDescent="0.2">
      <c r="B58" s="2"/>
      <c r="C58" s="2"/>
      <c r="D58" s="13"/>
      <c r="H58" s="163"/>
      <c r="I58" s="164"/>
      <c r="J58" s="164"/>
      <c r="K58" s="142"/>
      <c r="M58" s="142"/>
    </row>
    <row r="59" spans="1:15" ht="18" customHeight="1" x14ac:dyDescent="0.2">
      <c r="A59" s="81" t="s">
        <v>46</v>
      </c>
      <c r="B59" s="15"/>
      <c r="C59" s="15"/>
      <c r="D59" s="9"/>
      <c r="E59" s="9"/>
      <c r="F59" s="9"/>
      <c r="H59" s="81" t="s">
        <v>47</v>
      </c>
      <c r="I59" s="15"/>
      <c r="J59" s="15"/>
      <c r="K59" s="9"/>
      <c r="L59" s="9"/>
      <c r="M59" s="9"/>
    </row>
    <row r="60" spans="1:15" ht="18" customHeight="1" x14ac:dyDescent="0.2">
      <c r="A60" s="90" t="s">
        <v>83</v>
      </c>
      <c r="B60" s="120" t="s">
        <v>84</v>
      </c>
      <c r="C60" s="120"/>
      <c r="D60" s="111">
        <v>2</v>
      </c>
      <c r="E60" s="111" t="s">
        <v>72</v>
      </c>
      <c r="F60" s="111"/>
      <c r="H60" s="90" t="s">
        <v>134</v>
      </c>
      <c r="I60" s="120" t="s">
        <v>108</v>
      </c>
      <c r="J60" s="120"/>
      <c r="K60" s="111">
        <v>3</v>
      </c>
      <c r="L60" s="111" t="s">
        <v>67</v>
      </c>
      <c r="M60" s="111"/>
    </row>
    <row r="61" spans="1:15" ht="18" customHeight="1" x14ac:dyDescent="0.2">
      <c r="A61" s="90" t="s">
        <v>81</v>
      </c>
      <c r="B61" s="120" t="s">
        <v>82</v>
      </c>
      <c r="C61" s="120"/>
      <c r="D61" s="111">
        <v>3</v>
      </c>
      <c r="E61" s="111" t="s">
        <v>72</v>
      </c>
      <c r="F61" s="111"/>
      <c r="G61" s="14"/>
      <c r="H61" s="90" t="s">
        <v>91</v>
      </c>
      <c r="I61" s="120" t="s">
        <v>92</v>
      </c>
      <c r="J61" s="120"/>
      <c r="K61" s="111">
        <v>3</v>
      </c>
      <c r="L61" s="111" t="s">
        <v>67</v>
      </c>
      <c r="M61" s="111"/>
      <c r="N61" s="3"/>
    </row>
    <row r="62" spans="1:15" ht="18" customHeight="1" x14ac:dyDescent="0.2">
      <c r="A62" s="91" t="s">
        <v>42</v>
      </c>
      <c r="B62" s="92" t="s">
        <v>131</v>
      </c>
      <c r="C62" s="92" t="s">
        <v>42</v>
      </c>
      <c r="D62" s="106">
        <v>3</v>
      </c>
      <c r="E62" s="106"/>
      <c r="F62" s="106"/>
      <c r="H62" s="91" t="s">
        <v>135</v>
      </c>
      <c r="I62" s="92" t="s">
        <v>177</v>
      </c>
      <c r="J62" s="92" t="s">
        <v>39</v>
      </c>
      <c r="K62" s="106">
        <v>3</v>
      </c>
      <c r="L62" s="106"/>
      <c r="M62" s="106"/>
    </row>
    <row r="63" spans="1:15" ht="18" customHeight="1" x14ac:dyDescent="0.2">
      <c r="A63" s="91" t="s">
        <v>22</v>
      </c>
      <c r="B63" s="92" t="s">
        <v>150</v>
      </c>
      <c r="C63" s="92" t="s">
        <v>149</v>
      </c>
      <c r="D63" s="106">
        <v>3</v>
      </c>
      <c r="E63" s="106"/>
      <c r="F63" s="106"/>
      <c r="H63" s="15"/>
      <c r="I63" s="15" t="s">
        <v>124</v>
      </c>
      <c r="J63" s="16"/>
      <c r="K63" s="20">
        <v>4</v>
      </c>
      <c r="L63" s="9"/>
      <c r="M63" s="9"/>
    </row>
    <row r="64" spans="1:15" ht="18" customHeight="1" x14ac:dyDescent="0.2">
      <c r="A64" s="91" t="s">
        <v>61</v>
      </c>
      <c r="B64" s="92" t="s">
        <v>132</v>
      </c>
      <c r="C64" s="92" t="s">
        <v>133</v>
      </c>
      <c r="D64" s="106">
        <v>3</v>
      </c>
      <c r="E64" s="106"/>
      <c r="F64" s="106"/>
      <c r="H64" s="10"/>
      <c r="I64" s="40"/>
      <c r="J64" s="40"/>
      <c r="K64" s="156"/>
      <c r="L64" s="156"/>
      <c r="M64" s="156"/>
    </row>
    <row r="65" spans="1:17" ht="18" customHeight="1" x14ac:dyDescent="0.2">
      <c r="A65" s="10"/>
      <c r="B65" s="40"/>
      <c r="C65" s="15"/>
      <c r="D65" s="20"/>
      <c r="E65" s="9"/>
      <c r="F65" s="9"/>
      <c r="H65" s="7"/>
      <c r="I65" s="15"/>
      <c r="J65" s="16"/>
      <c r="K65" s="20"/>
      <c r="L65" s="9"/>
      <c r="M65" s="11"/>
    </row>
    <row r="66" spans="1:17" ht="18" customHeight="1" x14ac:dyDescent="0.2">
      <c r="B66" s="113"/>
      <c r="C66" s="17"/>
      <c r="D66" s="12">
        <f>SUM(D60:D65)</f>
        <v>14</v>
      </c>
      <c r="I66" s="2"/>
      <c r="J66" s="75"/>
      <c r="K66" s="12">
        <f>SUM(K60:K65)</f>
        <v>13</v>
      </c>
      <c r="M66" s="19"/>
    </row>
    <row r="67" spans="1:17" ht="18" customHeight="1" x14ac:dyDescent="0.2">
      <c r="B67" s="113"/>
      <c r="C67" s="2"/>
      <c r="I67" s="2"/>
      <c r="J67" s="2"/>
      <c r="K67" s="13"/>
    </row>
    <row r="68" spans="1:17" ht="12.75" customHeight="1" x14ac:dyDescent="0.2">
      <c r="A68" s="81" t="s">
        <v>136</v>
      </c>
      <c r="B68" s="15"/>
      <c r="C68" s="15"/>
      <c r="D68" s="9"/>
      <c r="E68" s="9"/>
      <c r="F68" s="9"/>
      <c r="I68" s="2"/>
      <c r="J68" s="2"/>
    </row>
    <row r="69" spans="1:17" ht="18" customHeight="1" x14ac:dyDescent="0.2">
      <c r="A69" s="90" t="s">
        <v>101</v>
      </c>
      <c r="B69" s="120" t="s">
        <v>137</v>
      </c>
      <c r="C69" s="120" t="s">
        <v>138</v>
      </c>
      <c r="D69" s="111">
        <v>1</v>
      </c>
      <c r="E69" s="111" t="s">
        <v>120</v>
      </c>
      <c r="F69" s="111"/>
      <c r="I69" s="2"/>
      <c r="J69" s="2"/>
    </row>
    <row r="70" spans="1:17" ht="18" customHeight="1" x14ac:dyDescent="0.2">
      <c r="B70" s="113"/>
      <c r="C70" s="2"/>
      <c r="D70" s="12">
        <f>SUM(D69:D69)</f>
        <v>1</v>
      </c>
      <c r="I70" s="2"/>
      <c r="J70" s="2"/>
    </row>
    <row r="71" spans="1:17" ht="18" customHeight="1" x14ac:dyDescent="0.2">
      <c r="B71" s="113"/>
      <c r="C71" s="2"/>
      <c r="G71" s="18"/>
      <c r="I71" s="2"/>
      <c r="J71" s="2"/>
    </row>
    <row r="72" spans="1:17" ht="18" customHeight="1" x14ac:dyDescent="0.2">
      <c r="A72" s="81" t="s">
        <v>48</v>
      </c>
      <c r="B72" s="15"/>
      <c r="C72" s="15"/>
      <c r="D72" s="9"/>
      <c r="E72" s="9"/>
      <c r="F72" s="9"/>
      <c r="G72" s="18"/>
      <c r="H72" s="81" t="s">
        <v>49</v>
      </c>
      <c r="I72" s="15"/>
      <c r="J72" s="15"/>
      <c r="K72" s="9"/>
      <c r="L72" s="9"/>
      <c r="M72" s="9"/>
    </row>
    <row r="73" spans="1:17" ht="18" customHeight="1" x14ac:dyDescent="0.2">
      <c r="A73" s="90" t="s">
        <v>77</v>
      </c>
      <c r="B73" s="120" t="s">
        <v>78</v>
      </c>
      <c r="C73" s="120"/>
      <c r="D73" s="111">
        <v>3</v>
      </c>
      <c r="E73" s="111" t="s">
        <v>72</v>
      </c>
      <c r="F73" s="111"/>
      <c r="H73" s="90" t="s">
        <v>88</v>
      </c>
      <c r="I73" s="120" t="s">
        <v>89</v>
      </c>
      <c r="J73" s="120" t="s">
        <v>90</v>
      </c>
      <c r="K73" s="111">
        <v>3</v>
      </c>
      <c r="L73" s="111" t="s">
        <v>114</v>
      </c>
      <c r="M73" s="111"/>
    </row>
    <row r="74" spans="1:17" ht="18" customHeight="1" x14ac:dyDescent="0.2">
      <c r="A74" s="90" t="s">
        <v>70</v>
      </c>
      <c r="B74" s="120" t="s">
        <v>71</v>
      </c>
      <c r="C74" s="120"/>
      <c r="D74" s="111">
        <v>1</v>
      </c>
      <c r="E74" s="111"/>
      <c r="F74" s="111"/>
      <c r="H74" s="90" t="s">
        <v>94</v>
      </c>
      <c r="I74" s="120" t="s">
        <v>95</v>
      </c>
      <c r="J74" s="120"/>
      <c r="K74" s="111">
        <v>3</v>
      </c>
      <c r="L74" s="111" t="s">
        <v>67</v>
      </c>
      <c r="M74" s="111"/>
      <c r="N74" s="18"/>
    </row>
    <row r="75" spans="1:17" ht="18" customHeight="1" x14ac:dyDescent="0.2">
      <c r="A75" s="90" t="s">
        <v>115</v>
      </c>
      <c r="B75" s="120" t="s">
        <v>93</v>
      </c>
      <c r="C75" s="120"/>
      <c r="D75" s="111">
        <v>3</v>
      </c>
      <c r="E75" s="111" t="s">
        <v>116</v>
      </c>
      <c r="F75" s="111"/>
      <c r="H75" s="90" t="s">
        <v>99</v>
      </c>
      <c r="I75" s="120" t="s">
        <v>100</v>
      </c>
      <c r="J75" s="120"/>
      <c r="K75" s="111">
        <v>1</v>
      </c>
      <c r="L75" s="111" t="s">
        <v>67</v>
      </c>
      <c r="M75" s="111"/>
      <c r="Q75" s="2"/>
    </row>
    <row r="76" spans="1:17" ht="18" customHeight="1" x14ac:dyDescent="0.2">
      <c r="A76" s="48" t="s">
        <v>98</v>
      </c>
      <c r="B76" s="119" t="s">
        <v>65</v>
      </c>
      <c r="C76" s="119"/>
      <c r="D76" s="110">
        <v>3</v>
      </c>
      <c r="E76" s="110" t="s">
        <v>118</v>
      </c>
      <c r="F76" s="110"/>
      <c r="H76" s="10"/>
      <c r="I76" s="112" t="s">
        <v>124</v>
      </c>
      <c r="J76" s="15"/>
      <c r="K76" s="20">
        <v>9</v>
      </c>
      <c r="L76" s="9"/>
      <c r="M76" s="156"/>
    </row>
    <row r="77" spans="1:17" ht="18" customHeight="1" x14ac:dyDescent="0.2">
      <c r="A77" s="90" t="s">
        <v>68</v>
      </c>
      <c r="B77" s="120" t="s">
        <v>139</v>
      </c>
      <c r="C77" s="120"/>
      <c r="D77" s="111">
        <v>3</v>
      </c>
      <c r="E77" s="111"/>
      <c r="F77" s="111"/>
      <c r="H77" s="10"/>
      <c r="I77" s="112"/>
      <c r="J77" s="15"/>
      <c r="K77" s="20"/>
      <c r="L77" s="9"/>
      <c r="M77" s="9"/>
    </row>
    <row r="78" spans="1:17" ht="18" customHeight="1" x14ac:dyDescent="0.2">
      <c r="A78" s="123"/>
      <c r="B78" s="124" t="s">
        <v>124</v>
      </c>
      <c r="C78" s="121"/>
      <c r="D78" s="122">
        <v>3</v>
      </c>
      <c r="E78" s="122"/>
      <c r="F78" s="122"/>
      <c r="H78" s="159"/>
      <c r="I78" s="160"/>
      <c r="J78" s="2"/>
      <c r="K78" s="12">
        <f>SUM(K73:K77)</f>
        <v>16</v>
      </c>
      <c r="O78" s="1"/>
      <c r="P78" s="2"/>
    </row>
    <row r="79" spans="1:17" ht="18" customHeight="1" x14ac:dyDescent="0.2">
      <c r="B79" s="113"/>
      <c r="C79" s="75"/>
      <c r="D79" s="12">
        <f>SUM(D73:D78)</f>
        <v>16</v>
      </c>
      <c r="G79" s="97"/>
      <c r="H79" s="30"/>
      <c r="I79" s="130"/>
      <c r="J79" s="130"/>
      <c r="K79" s="161"/>
      <c r="L79" s="129"/>
    </row>
    <row r="80" spans="1:17" ht="18" customHeight="1" x14ac:dyDescent="0.2">
      <c r="B80" s="113"/>
      <c r="C80" s="2"/>
      <c r="I80" s="2"/>
      <c r="J80" s="2"/>
    </row>
    <row r="81" spans="1:15" ht="18" customHeight="1" x14ac:dyDescent="0.2">
      <c r="A81" s="81" t="s">
        <v>141</v>
      </c>
      <c r="B81" s="15"/>
      <c r="C81" s="15"/>
      <c r="D81" s="9"/>
      <c r="E81" s="9"/>
      <c r="F81" s="9"/>
      <c r="I81" s="2"/>
      <c r="J81" s="2"/>
    </row>
    <row r="82" spans="1:15" ht="18" customHeight="1" x14ac:dyDescent="0.2">
      <c r="A82" s="90" t="s">
        <v>104</v>
      </c>
      <c r="B82" s="120" t="s">
        <v>146</v>
      </c>
      <c r="C82" s="120" t="s">
        <v>145</v>
      </c>
      <c r="D82" s="111">
        <v>3</v>
      </c>
      <c r="E82" s="111" t="s">
        <v>144</v>
      </c>
      <c r="F82" s="111"/>
      <c r="I82" s="2"/>
      <c r="J82" s="2"/>
    </row>
    <row r="83" spans="1:15" ht="18" customHeight="1" x14ac:dyDescent="0.2">
      <c r="B83" s="113"/>
      <c r="C83" s="2"/>
      <c r="D83" s="12">
        <f>SUM(D82:D82)</f>
        <v>3</v>
      </c>
      <c r="I83" s="2"/>
      <c r="J83" s="2"/>
    </row>
    <row r="84" spans="1:15" ht="18" customHeight="1" x14ac:dyDescent="0.2">
      <c r="B84" s="113"/>
      <c r="C84" s="2"/>
      <c r="I84" s="2"/>
      <c r="J84" s="2"/>
    </row>
    <row r="85" spans="1:15" ht="18" customHeight="1" x14ac:dyDescent="0.2">
      <c r="A85" s="81" t="s">
        <v>50</v>
      </c>
      <c r="B85" s="15"/>
      <c r="C85" s="15"/>
      <c r="D85" s="9"/>
      <c r="E85" s="9"/>
      <c r="F85" s="9"/>
      <c r="H85" s="81" t="s">
        <v>51</v>
      </c>
      <c r="I85" s="15"/>
      <c r="J85" s="15"/>
      <c r="K85" s="9"/>
      <c r="L85" s="9"/>
      <c r="M85" s="9"/>
    </row>
    <row r="86" spans="1:15" ht="18" customHeight="1" x14ac:dyDescent="0.2">
      <c r="A86" s="90" t="s">
        <v>96</v>
      </c>
      <c r="B86" s="120" t="s">
        <v>97</v>
      </c>
      <c r="C86" s="120"/>
      <c r="D86" s="111">
        <v>3</v>
      </c>
      <c r="E86" s="111" t="s">
        <v>117</v>
      </c>
      <c r="F86" s="111"/>
      <c r="H86" s="90" t="s">
        <v>85</v>
      </c>
      <c r="I86" s="120" t="s">
        <v>86</v>
      </c>
      <c r="J86" s="120" t="s">
        <v>110</v>
      </c>
      <c r="K86" s="111">
        <v>3</v>
      </c>
      <c r="L86" s="111" t="s">
        <v>111</v>
      </c>
      <c r="M86" s="111"/>
    </row>
    <row r="87" spans="1:15" ht="18" customHeight="1" x14ac:dyDescent="0.2">
      <c r="A87" s="90" t="s">
        <v>102</v>
      </c>
      <c r="B87" s="120" t="s">
        <v>103</v>
      </c>
      <c r="C87" s="120" t="s">
        <v>122</v>
      </c>
      <c r="D87" s="111">
        <v>3</v>
      </c>
      <c r="E87" s="111" t="s">
        <v>72</v>
      </c>
      <c r="F87" s="111"/>
      <c r="H87" s="90" t="s">
        <v>140</v>
      </c>
      <c r="I87" s="120" t="s">
        <v>87</v>
      </c>
      <c r="J87" s="120"/>
      <c r="K87" s="111">
        <v>3</v>
      </c>
      <c r="L87" s="111" t="s">
        <v>111</v>
      </c>
      <c r="M87" s="111"/>
      <c r="N87" s="18"/>
    </row>
    <row r="88" spans="1:15" ht="18" customHeight="1" x14ac:dyDescent="0.2">
      <c r="A88" s="7"/>
      <c r="B88" s="15" t="s">
        <v>124</v>
      </c>
      <c r="C88" s="15"/>
      <c r="D88" s="9">
        <v>9</v>
      </c>
      <c r="E88" s="9"/>
      <c r="F88" s="9"/>
      <c r="H88" s="90" t="s">
        <v>73</v>
      </c>
      <c r="I88" s="120" t="s">
        <v>74</v>
      </c>
      <c r="J88" s="120"/>
      <c r="K88" s="111">
        <v>3</v>
      </c>
      <c r="L88" s="111"/>
      <c r="M88" s="111"/>
    </row>
    <row r="89" spans="1:15" ht="18" customHeight="1" x14ac:dyDescent="0.2">
      <c r="A89" s="10"/>
      <c r="B89" s="40"/>
      <c r="C89" s="40"/>
      <c r="D89" s="156"/>
      <c r="E89" s="156"/>
      <c r="F89" s="9"/>
      <c r="H89" s="90" t="s">
        <v>66</v>
      </c>
      <c r="I89" s="120" t="s">
        <v>142</v>
      </c>
      <c r="J89" s="120" t="s">
        <v>143</v>
      </c>
      <c r="K89" s="111">
        <v>2</v>
      </c>
      <c r="L89" s="111" t="s">
        <v>67</v>
      </c>
      <c r="M89" s="111"/>
    </row>
    <row r="90" spans="1:15" ht="18" customHeight="1" x14ac:dyDescent="0.2">
      <c r="A90" s="10"/>
      <c r="B90" s="40"/>
      <c r="C90" s="16"/>
      <c r="D90" s="20"/>
      <c r="E90" s="9"/>
      <c r="F90" s="9"/>
      <c r="H90" s="123"/>
      <c r="I90" s="124" t="s">
        <v>124</v>
      </c>
      <c r="J90" s="121"/>
      <c r="K90" s="122">
        <v>3</v>
      </c>
      <c r="L90" s="122"/>
      <c r="M90" s="122"/>
    </row>
    <row r="91" spans="1:15" ht="18" customHeight="1" x14ac:dyDescent="0.2">
      <c r="A91" s="21" t="s">
        <v>16</v>
      </c>
      <c r="B91" s="77"/>
      <c r="C91" s="1"/>
      <c r="D91" s="12">
        <f>SUM(D86:D90)</f>
        <v>15</v>
      </c>
      <c r="H91" s="78"/>
      <c r="K91" s="12">
        <f>SUM(K86:K90)</f>
        <v>14</v>
      </c>
      <c r="N91" s="3"/>
    </row>
    <row r="92" spans="1:15" ht="18" customHeight="1" x14ac:dyDescent="0.2">
      <c r="A92" s="23" t="s">
        <v>17</v>
      </c>
      <c r="B92" s="23"/>
      <c r="C92" s="79"/>
      <c r="D92" s="80"/>
      <c r="E92" s="80"/>
      <c r="F92" s="80"/>
      <c r="H92" s="24" t="s">
        <v>18</v>
      </c>
      <c r="I92" s="25"/>
      <c r="J92" s="22" t="s">
        <v>3</v>
      </c>
      <c r="K92" s="12">
        <f>D57+K57+D66+K66+D79+K78+D91+K91+D70+D83</f>
        <v>120</v>
      </c>
    </row>
    <row r="93" spans="1:15" ht="18" customHeight="1" x14ac:dyDescent="0.2">
      <c r="A93" s="83" t="s">
        <v>19</v>
      </c>
      <c r="B93" s="84"/>
      <c r="C93" s="79"/>
      <c r="G93" s="18"/>
      <c r="I93" s="162"/>
      <c r="J93" s="1"/>
      <c r="L93" s="2"/>
      <c r="M93" s="3"/>
    </row>
    <row r="94" spans="1:15" ht="18" customHeight="1" x14ac:dyDescent="0.25">
      <c r="A94" s="180" t="s">
        <v>2</v>
      </c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3"/>
      <c r="O94" s="3"/>
    </row>
    <row r="95" spans="1:15" ht="18" customHeight="1" x14ac:dyDescent="0.2">
      <c r="B95" s="1"/>
      <c r="C95" s="1"/>
      <c r="F95" s="3"/>
      <c r="I95" s="1"/>
      <c r="J95" s="1"/>
      <c r="M95" s="2"/>
    </row>
    <row r="96" spans="1:15" ht="18" customHeight="1" x14ac:dyDescent="0.25">
      <c r="B96" s="1"/>
      <c r="C96" s="1"/>
      <c r="F96" s="3"/>
      <c r="G96" s="125"/>
      <c r="N96" s="3"/>
      <c r="O96" s="3"/>
    </row>
    <row r="97" spans="7:15" ht="18" customHeight="1" x14ac:dyDescent="0.2">
      <c r="G97" s="3"/>
      <c r="N97" s="3"/>
      <c r="O97" s="3"/>
    </row>
    <row r="98" spans="7:15" ht="18" customHeight="1" x14ac:dyDescent="0.2">
      <c r="G98" s="3"/>
    </row>
  </sheetData>
  <mergeCells count="9">
    <mergeCell ref="A94:M94"/>
    <mergeCell ref="A45:M45"/>
    <mergeCell ref="C48:I48"/>
    <mergeCell ref="A1:M1"/>
    <mergeCell ref="D2:G2"/>
    <mergeCell ref="K2:M2"/>
    <mergeCell ref="D3:G3"/>
    <mergeCell ref="A47:M47"/>
    <mergeCell ref="K3:M3"/>
  </mergeCells>
  <conditionalFormatting sqref="F65 M65 M77 M90 F88:F90">
    <cfRule type="cellIs" dxfId="2" priority="11" operator="between">
      <formula>"F"</formula>
      <formula>"F"</formula>
    </cfRule>
  </conditionalFormatting>
  <conditionalFormatting sqref="M72 F78">
    <cfRule type="cellIs" dxfId="1" priority="10" operator="between">
      <formula>"D"</formula>
      <formula>"F"</formula>
    </cfRule>
  </conditionalFormatting>
  <conditionalFormatting sqref="M63">
    <cfRule type="cellIs" dxfId="0" priority="4" operator="between">
      <formula>"D"</formula>
      <formula>"F"</formula>
    </cfRule>
  </conditionalFormatting>
  <hyperlinks>
    <hyperlink ref="A4" r:id="rId1"/>
  </hyperlinks>
  <printOptions horizontalCentered="1" verticalCentered="1"/>
  <pageMargins left="0.25" right="0.25" top="0.5" bottom="0.25" header="0.3" footer="0.3"/>
  <pageSetup scale="56" fitToHeight="0" orientation="landscape" r:id="rId2"/>
  <rowBreaks count="1" manualBreakCount="1">
    <brk id="46" min="1" max="12" man="1"/>
  </rowBreaks>
  <ignoredErrors>
    <ignoredError sqref="K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D50"/>
  <sheetViews>
    <sheetView workbookViewId="0">
      <selection activeCell="C26" sqref="C26"/>
    </sheetView>
  </sheetViews>
  <sheetFormatPr defaultColWidth="9.140625" defaultRowHeight="15" x14ac:dyDescent="0.25"/>
  <cols>
    <col min="1" max="1" width="14.28515625" style="42" bestFit="1" customWidth="1"/>
    <col min="2" max="2" width="42" style="42" customWidth="1"/>
    <col min="3" max="3" width="52.5703125" style="42" customWidth="1"/>
    <col min="4" max="4" width="9.140625" style="45"/>
    <col min="5" max="16384" width="9.140625" style="42"/>
  </cols>
  <sheetData>
    <row r="1" spans="1:4" ht="18" customHeight="1" thickBot="1" x14ac:dyDescent="0.35">
      <c r="A1" s="190" t="s">
        <v>40</v>
      </c>
      <c r="B1" s="190"/>
      <c r="C1" s="190"/>
      <c r="D1" s="190"/>
    </row>
    <row r="2" spans="1:4" ht="18" customHeight="1" thickTop="1" x14ac:dyDescent="0.3">
      <c r="A2" s="47"/>
      <c r="B2" s="47"/>
      <c r="C2" s="47"/>
      <c r="D2" s="47"/>
    </row>
    <row r="3" spans="1:4" ht="15" customHeight="1" thickBot="1" x14ac:dyDescent="0.3">
      <c r="A3" s="43" t="s">
        <v>30</v>
      </c>
      <c r="B3" s="43" t="s">
        <v>31</v>
      </c>
      <c r="C3" s="44" t="s">
        <v>33</v>
      </c>
      <c r="D3" s="43" t="s">
        <v>32</v>
      </c>
    </row>
    <row r="4" spans="1:4" s="49" customFormat="1" ht="15" customHeight="1" x14ac:dyDescent="0.2">
      <c r="C4" s="51"/>
      <c r="D4" s="50"/>
    </row>
    <row r="5" spans="1:4" s="49" customFormat="1" ht="15" customHeight="1" x14ac:dyDescent="0.2">
      <c r="C5" s="51"/>
      <c r="D5" s="50"/>
    </row>
    <row r="6" spans="1:4" s="49" customFormat="1" ht="15" customHeight="1" x14ac:dyDescent="0.2">
      <c r="D6" s="50"/>
    </row>
    <row r="7" spans="1:4" s="49" customFormat="1" ht="15" customHeight="1" x14ac:dyDescent="0.3">
      <c r="A7" s="71"/>
      <c r="B7" s="61"/>
      <c r="C7" s="61"/>
      <c r="D7" s="61"/>
    </row>
    <row r="8" spans="1:4" s="49" customFormat="1" ht="15" customHeight="1" x14ac:dyDescent="0.25">
      <c r="A8" s="45"/>
      <c r="B8" s="45"/>
      <c r="C8" s="4"/>
      <c r="D8" s="45"/>
    </row>
    <row r="9" spans="1:4" s="49" customFormat="1" ht="15" customHeight="1" x14ac:dyDescent="0.2">
      <c r="C9" s="51"/>
      <c r="D9" s="50"/>
    </row>
    <row r="10" spans="1:4" s="49" customFormat="1" ht="15" customHeight="1" x14ac:dyDescent="0.2">
      <c r="C10" s="51"/>
      <c r="D10" s="52"/>
    </row>
    <row r="11" spans="1:4" s="49" customFormat="1" ht="15" customHeight="1" x14ac:dyDescent="0.2">
      <c r="D11" s="50"/>
    </row>
    <row r="12" spans="1:4" s="49" customFormat="1" ht="15" customHeight="1" x14ac:dyDescent="0.3">
      <c r="A12" s="71"/>
      <c r="B12" s="61"/>
      <c r="C12" s="61"/>
      <c r="D12" s="61"/>
    </row>
    <row r="13" spans="1:4" s="49" customFormat="1" ht="15" customHeight="1" x14ac:dyDescent="0.25">
      <c r="A13" s="45"/>
      <c r="B13" s="45"/>
      <c r="C13" s="4"/>
      <c r="D13" s="45"/>
    </row>
    <row r="14" spans="1:4" s="49" customFormat="1" ht="15" customHeight="1" x14ac:dyDescent="0.2">
      <c r="C14" s="57"/>
      <c r="D14" s="50"/>
    </row>
    <row r="15" spans="1:4" s="49" customFormat="1" ht="15" customHeight="1" x14ac:dyDescent="0.2">
      <c r="C15" s="57"/>
      <c r="D15" s="50"/>
    </row>
    <row r="16" spans="1:4" s="49" customFormat="1" ht="15" customHeight="1" x14ac:dyDescent="0.2">
      <c r="C16" s="58"/>
      <c r="D16" s="50"/>
    </row>
    <row r="17" spans="1:4" s="49" customFormat="1" ht="15" customHeight="1" x14ac:dyDescent="0.2">
      <c r="C17" s="51"/>
      <c r="D17" s="50"/>
    </row>
    <row r="18" spans="1:4" s="49" customFormat="1" ht="15" customHeight="1" x14ac:dyDescent="0.3">
      <c r="A18" s="71"/>
      <c r="B18" s="61"/>
      <c r="C18" s="61"/>
      <c r="D18" s="61"/>
    </row>
    <row r="19" spans="1:4" s="49" customFormat="1" ht="15" customHeight="1" x14ac:dyDescent="0.25">
      <c r="A19" s="45"/>
      <c r="B19" s="45"/>
      <c r="C19" s="4"/>
      <c r="D19" s="45"/>
    </row>
    <row r="20" spans="1:4" s="49" customFormat="1" ht="15" customHeight="1" x14ac:dyDescent="0.2">
      <c r="C20" s="51"/>
      <c r="D20" s="50"/>
    </row>
    <row r="21" spans="1:4" s="49" customFormat="1" ht="15" customHeight="1" x14ac:dyDescent="0.2">
      <c r="C21" s="51"/>
      <c r="D21" s="50"/>
    </row>
    <row r="22" spans="1:4" s="49" customFormat="1" ht="15" customHeight="1" x14ac:dyDescent="0.2">
      <c r="C22" s="57"/>
      <c r="D22" s="50"/>
    </row>
    <row r="23" spans="1:4" s="49" customFormat="1" ht="15" customHeight="1" x14ac:dyDescent="0.2">
      <c r="C23" s="51"/>
      <c r="D23" s="50"/>
    </row>
    <row r="24" spans="1:4" s="49" customFormat="1" ht="15" customHeight="1" x14ac:dyDescent="0.25">
      <c r="A24" s="191"/>
      <c r="B24" s="192"/>
      <c r="C24" s="192"/>
      <c r="D24" s="192"/>
    </row>
    <row r="25" spans="1:4" s="49" customFormat="1" ht="15" customHeight="1" x14ac:dyDescent="0.25">
      <c r="A25" s="56"/>
      <c r="C25" s="51"/>
      <c r="D25" s="50"/>
    </row>
    <row r="26" spans="1:4" s="49" customFormat="1" ht="15" customHeight="1" x14ac:dyDescent="0.25">
      <c r="A26" s="45"/>
      <c r="B26" s="45"/>
      <c r="C26" s="4"/>
      <c r="D26" s="45"/>
    </row>
    <row r="27" spans="1:4" s="49" customFormat="1" ht="15" customHeight="1" x14ac:dyDescent="0.2">
      <c r="C27" s="53"/>
      <c r="D27" s="50"/>
    </row>
    <row r="28" spans="1:4" s="49" customFormat="1" ht="15" customHeight="1" x14ac:dyDescent="0.2">
      <c r="C28" s="59"/>
      <c r="D28" s="50"/>
    </row>
    <row r="29" spans="1:4" s="49" customFormat="1" ht="15" customHeight="1" x14ac:dyDescent="0.2">
      <c r="C29" s="59"/>
      <c r="D29" s="50"/>
    </row>
    <row r="30" spans="1:4" s="49" customFormat="1" ht="15" customHeight="1" x14ac:dyDescent="0.2">
      <c r="C30" s="51"/>
      <c r="D30" s="50"/>
    </row>
    <row r="31" spans="1:4" s="49" customFormat="1" ht="15" customHeight="1" x14ac:dyDescent="0.2">
      <c r="C31" s="51"/>
      <c r="D31" s="50"/>
    </row>
    <row r="32" spans="1:4" s="49" customFormat="1" ht="15" customHeight="1" x14ac:dyDescent="0.2">
      <c r="C32" s="57"/>
      <c r="D32" s="50"/>
    </row>
    <row r="33" spans="1:4" s="49" customFormat="1" ht="15" customHeight="1" x14ac:dyDescent="0.2">
      <c r="D33" s="52"/>
    </row>
    <row r="34" spans="1:4" s="72" customFormat="1" ht="15" customHeight="1" x14ac:dyDescent="0.25">
      <c r="A34" s="56"/>
      <c r="C34" s="73"/>
      <c r="D34" s="74"/>
    </row>
    <row r="35" spans="1:4" s="49" customFormat="1" ht="15" customHeight="1" x14ac:dyDescent="0.25">
      <c r="A35" s="45"/>
      <c r="B35" s="45"/>
      <c r="C35" s="4"/>
      <c r="D35" s="45"/>
    </row>
    <row r="36" spans="1:4" s="49" customFormat="1" ht="15" customHeight="1" x14ac:dyDescent="0.2">
      <c r="C36" s="51"/>
      <c r="D36" s="50"/>
    </row>
    <row r="37" spans="1:4" s="49" customFormat="1" ht="15" customHeight="1" x14ac:dyDescent="0.2">
      <c r="D37" s="50"/>
    </row>
    <row r="38" spans="1:4" s="49" customFormat="1" ht="15" customHeight="1" x14ac:dyDescent="0.2">
      <c r="C38" s="57"/>
      <c r="D38" s="50"/>
    </row>
    <row r="39" spans="1:4" s="49" customFormat="1" ht="15" customHeight="1" x14ac:dyDescent="0.2">
      <c r="C39" s="57"/>
      <c r="D39" s="50"/>
    </row>
    <row r="40" spans="1:4" s="49" customFormat="1" ht="15" customHeight="1" x14ac:dyDescent="0.2">
      <c r="C40" s="58"/>
      <c r="D40" s="50"/>
    </row>
    <row r="41" spans="1:4" s="49" customFormat="1" ht="15" customHeight="1" x14ac:dyDescent="0.2">
      <c r="C41" s="60"/>
      <c r="D41" s="55"/>
    </row>
    <row r="42" spans="1:4" s="49" customFormat="1" ht="15" customHeight="1" x14ac:dyDescent="0.2">
      <c r="C42" s="54"/>
      <c r="D42" s="55"/>
    </row>
    <row r="43" spans="1:4" s="49" customFormat="1" ht="15" customHeight="1" x14ac:dyDescent="0.2">
      <c r="D43" s="55"/>
    </row>
    <row r="44" spans="1:4" ht="15" customHeight="1" x14ac:dyDescent="0.25">
      <c r="D44" s="46"/>
    </row>
    <row r="45" spans="1:4" ht="15" customHeight="1" x14ac:dyDescent="0.25"/>
    <row r="46" spans="1:4" ht="15" customHeight="1" x14ac:dyDescent="0.25"/>
    <row r="47" spans="1:4" ht="15" customHeight="1" x14ac:dyDescent="0.25"/>
    <row r="48" spans="1:4" ht="15" customHeight="1" x14ac:dyDescent="0.25"/>
    <row r="49" ht="15" customHeight="1" x14ac:dyDescent="0.25"/>
    <row r="50" ht="15" customHeight="1" x14ac:dyDescent="0.25"/>
  </sheetData>
  <mergeCells count="2">
    <mergeCell ref="A1:D1"/>
    <mergeCell ref="A24:D24"/>
  </mergeCells>
  <pageMargins left="0.25" right="0.25" top="0.25" bottom="0.25" header="0.5" footer="0.5"/>
  <pageSetup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887A27D483C24C9912ABD887AA410C" ma:contentTypeVersion="0" ma:contentTypeDescription="Create a new document." ma:contentTypeScope="" ma:versionID="e515a611cba473ea2145c6adc87c48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F13ADA-A522-41E9-8BA9-D1198C79D48E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3190ED-1138-47D7-8EA0-06C413E79D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Apparel Merchandising Major</vt:lpstr>
      <vt:lpstr>BLANK COURSE OPTIONS Reference</vt:lpstr>
      <vt:lpstr>'Apparel Merchandising Major'!Print_Area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2014-05-28T21:41:08Z</cp:lastPrinted>
  <dcterms:created xsi:type="dcterms:W3CDTF">2011-09-23T19:24:55Z</dcterms:created>
  <dcterms:modified xsi:type="dcterms:W3CDTF">2014-06-06T13:46:36Z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0x0101002E887A27D483C24C9912ABD887AA410C</vt:lpwstr>
  </property>
</Properties>
</file>