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40" yWindow="360" windowWidth="17055" windowHeight="8820"/>
  </bookViews>
  <sheets>
    <sheet name="Animal Science- BP" sheetId="5" r:id="rId1"/>
    <sheet name="Production &amp; Group &amp; Business " sheetId="6" r:id="rId2"/>
  </sheets>
  <definedNames>
    <definedName name="_xlnm.Print_Area" localSheetId="0">'Animal Science- BP'!$A$1:$M$79</definedName>
  </definedNames>
  <calcPr calcId="145621"/>
</workbook>
</file>

<file path=xl/calcChain.xml><?xml version="1.0" encoding="utf-8"?>
<calcChain xmlns="http://schemas.openxmlformats.org/spreadsheetml/2006/main">
  <c r="K22" i="5" l="1"/>
  <c r="K34" i="5"/>
  <c r="J14" i="5"/>
  <c r="A1" i="5"/>
  <c r="I18" i="5"/>
  <c r="M39" i="5"/>
  <c r="L39" i="5"/>
  <c r="K39" i="5"/>
  <c r="J39" i="5"/>
  <c r="I39" i="5"/>
  <c r="H39" i="5"/>
  <c r="M38" i="5"/>
  <c r="L38" i="5"/>
  <c r="K38" i="5"/>
  <c r="J38" i="5"/>
  <c r="I38" i="5"/>
  <c r="H38" i="5"/>
  <c r="M37" i="5"/>
  <c r="L37" i="5"/>
  <c r="K37" i="5"/>
  <c r="J37" i="5"/>
  <c r="I37" i="5"/>
  <c r="H37" i="5"/>
  <c r="M36" i="5"/>
  <c r="L36" i="5"/>
  <c r="K36" i="5"/>
  <c r="J36" i="5"/>
  <c r="I36" i="5"/>
  <c r="H36" i="5"/>
  <c r="M35" i="5"/>
  <c r="L35" i="5"/>
  <c r="K35" i="5"/>
  <c r="J35" i="5"/>
  <c r="I35" i="5"/>
  <c r="H35" i="5"/>
  <c r="M33" i="5"/>
  <c r="L33" i="5"/>
  <c r="K33" i="5"/>
  <c r="J33" i="5"/>
  <c r="I33" i="5"/>
  <c r="H33" i="5"/>
  <c r="M31" i="5"/>
  <c r="L31" i="5"/>
  <c r="K31" i="5"/>
  <c r="J31" i="5"/>
  <c r="I31" i="5"/>
  <c r="H31" i="5"/>
  <c r="M30" i="5"/>
  <c r="L30" i="5"/>
  <c r="K30" i="5"/>
  <c r="J30" i="5"/>
  <c r="I30" i="5"/>
  <c r="H30" i="5"/>
  <c r="M29" i="5"/>
  <c r="L29" i="5"/>
  <c r="K29" i="5"/>
  <c r="J29" i="5"/>
  <c r="I29" i="5"/>
  <c r="H29" i="5"/>
  <c r="M28" i="5"/>
  <c r="L28" i="5"/>
  <c r="K28" i="5"/>
  <c r="J28" i="5"/>
  <c r="I28" i="5"/>
  <c r="H28" i="5"/>
  <c r="M26" i="5"/>
  <c r="L26" i="5"/>
  <c r="K26" i="5"/>
  <c r="J26" i="5"/>
  <c r="I26" i="5"/>
  <c r="H26" i="5"/>
  <c r="M25" i="5"/>
  <c r="L25" i="5"/>
  <c r="K25" i="5"/>
  <c r="J25" i="5"/>
  <c r="I25" i="5"/>
  <c r="H25" i="5"/>
  <c r="M24" i="5"/>
  <c r="L24" i="5"/>
  <c r="K24" i="5"/>
  <c r="J24" i="5"/>
  <c r="I24" i="5"/>
  <c r="H24" i="5"/>
  <c r="M20" i="5"/>
  <c r="L20" i="5"/>
  <c r="K20" i="5"/>
  <c r="J20" i="5"/>
  <c r="I20" i="5"/>
  <c r="H20" i="5"/>
  <c r="M19" i="5"/>
  <c r="L19" i="5"/>
  <c r="K19" i="5"/>
  <c r="J19" i="5"/>
  <c r="I19" i="5"/>
  <c r="H19" i="5"/>
  <c r="M18" i="5"/>
  <c r="L18" i="5"/>
  <c r="K18" i="5"/>
  <c r="J18" i="5"/>
  <c r="H18" i="5"/>
  <c r="M17" i="5"/>
  <c r="L17" i="5"/>
  <c r="K17" i="5"/>
  <c r="J17" i="5"/>
  <c r="I17" i="5"/>
  <c r="H17" i="5"/>
  <c r="M16" i="5"/>
  <c r="L16" i="5"/>
  <c r="K16" i="5"/>
  <c r="J16" i="5"/>
  <c r="I16" i="5"/>
  <c r="H16" i="5"/>
  <c r="M15" i="5"/>
  <c r="L15" i="5"/>
  <c r="K15" i="5"/>
  <c r="J15" i="5"/>
  <c r="I15" i="5"/>
  <c r="H15" i="5"/>
  <c r="M14" i="5"/>
  <c r="L14" i="5"/>
  <c r="K14" i="5"/>
  <c r="I14" i="5"/>
  <c r="H14" i="5"/>
  <c r="M13" i="5"/>
  <c r="L13" i="5"/>
  <c r="K13" i="5"/>
  <c r="J13" i="5"/>
  <c r="I13" i="5"/>
  <c r="H13" i="5"/>
  <c r="M12" i="5"/>
  <c r="L12" i="5"/>
  <c r="K12" i="5"/>
  <c r="J12" i="5"/>
  <c r="I12" i="5"/>
  <c r="H12" i="5"/>
  <c r="M11" i="5"/>
  <c r="L11" i="5"/>
  <c r="K11" i="5"/>
  <c r="J11" i="5"/>
  <c r="I11" i="5"/>
  <c r="H11" i="5"/>
  <c r="M10" i="5"/>
  <c r="L10" i="5"/>
  <c r="K10" i="5"/>
  <c r="J10" i="5"/>
  <c r="I10" i="5"/>
  <c r="H10" i="5"/>
  <c r="M9" i="5"/>
  <c r="L9" i="5"/>
  <c r="K9" i="5"/>
  <c r="J9" i="5"/>
  <c r="I9" i="5"/>
  <c r="H9" i="5"/>
  <c r="M8" i="5"/>
  <c r="L8" i="5"/>
  <c r="K8" i="5"/>
  <c r="J8" i="5"/>
  <c r="I8" i="5"/>
  <c r="H8" i="5"/>
  <c r="M7" i="5"/>
  <c r="L7" i="5"/>
  <c r="K7" i="5"/>
  <c r="J7" i="5"/>
  <c r="I7" i="5"/>
  <c r="H7" i="5"/>
  <c r="F39" i="5"/>
  <c r="E39" i="5"/>
  <c r="C39" i="5"/>
  <c r="B39" i="5"/>
  <c r="A39" i="5"/>
  <c r="F36" i="5"/>
  <c r="E36" i="5"/>
  <c r="C36" i="5"/>
  <c r="B36" i="5"/>
  <c r="A36" i="5"/>
  <c r="F33" i="5"/>
  <c r="E33" i="5"/>
  <c r="D33" i="5"/>
  <c r="C33" i="5"/>
  <c r="B33" i="5"/>
  <c r="A33" i="5"/>
  <c r="F31" i="5"/>
  <c r="E31" i="5"/>
  <c r="D31" i="5"/>
  <c r="C31" i="5"/>
  <c r="B31" i="5"/>
  <c r="A31" i="5"/>
  <c r="F26" i="5"/>
  <c r="E26" i="5"/>
  <c r="D26" i="5"/>
  <c r="C26" i="5"/>
  <c r="B26" i="5"/>
  <c r="A26" i="5"/>
  <c r="F25" i="5"/>
  <c r="E25" i="5"/>
  <c r="D25" i="5"/>
  <c r="C25" i="5"/>
  <c r="B25" i="5"/>
  <c r="A25" i="5"/>
  <c r="F22" i="5"/>
  <c r="E22" i="5"/>
  <c r="D22" i="5"/>
  <c r="C22" i="5"/>
  <c r="B22" i="5"/>
  <c r="A22" i="5"/>
  <c r="F19" i="5"/>
  <c r="E19" i="5"/>
  <c r="D19" i="5"/>
  <c r="C19" i="5"/>
  <c r="B19" i="5"/>
  <c r="A19" i="5"/>
  <c r="F18" i="5"/>
  <c r="E18" i="5"/>
  <c r="D18" i="5"/>
  <c r="C18" i="5"/>
  <c r="B18" i="5"/>
  <c r="A18" i="5"/>
  <c r="F15" i="5"/>
  <c r="E15" i="5"/>
  <c r="D15" i="5"/>
  <c r="C15" i="5"/>
  <c r="B15" i="5"/>
  <c r="A15" i="5"/>
  <c r="F14" i="5"/>
  <c r="E14" i="5"/>
  <c r="D14" i="5"/>
  <c r="C14" i="5"/>
  <c r="B14" i="5"/>
  <c r="A14" i="5"/>
  <c r="F11" i="5"/>
  <c r="E11" i="5"/>
  <c r="D11" i="5"/>
  <c r="C11" i="5"/>
  <c r="B11" i="5"/>
  <c r="A11" i="5"/>
  <c r="F8" i="5"/>
  <c r="E8" i="5"/>
  <c r="D8" i="5"/>
  <c r="C8" i="5"/>
  <c r="B8" i="5"/>
  <c r="A8" i="5"/>
  <c r="F7" i="5"/>
  <c r="E7" i="5"/>
  <c r="D7" i="5"/>
  <c r="C7" i="5"/>
  <c r="B7" i="5"/>
  <c r="A7" i="5"/>
  <c r="D76" i="5" l="1"/>
  <c r="K68" i="5"/>
  <c r="K3" i="5" l="1"/>
  <c r="D30" i="5" l="1"/>
  <c r="D32" i="5" l="1"/>
  <c r="D24" i="5"/>
  <c r="D21" i="5"/>
  <c r="D13" i="5"/>
  <c r="D10" i="5"/>
  <c r="K76" i="5"/>
  <c r="D69" i="5"/>
  <c r="K61" i="5"/>
  <c r="D61" i="5"/>
  <c r="K53" i="5"/>
  <c r="D53" i="5"/>
  <c r="K6" i="5" l="1"/>
  <c r="K40" i="5" s="1"/>
  <c r="D6" i="5"/>
  <c r="D17" i="5"/>
  <c r="K77" i="5"/>
</calcChain>
</file>

<file path=xl/sharedStrings.xml><?xml version="1.0" encoding="utf-8"?>
<sst xmlns="http://schemas.openxmlformats.org/spreadsheetml/2006/main" count="313" uniqueCount="270">
  <si>
    <t>Student</t>
  </si>
  <si>
    <t>Advisor</t>
  </si>
  <si>
    <t>Totals</t>
  </si>
  <si>
    <t>SGR Goal 1</t>
  </si>
  <si>
    <t>IGR Goal 1</t>
  </si>
  <si>
    <t>IGR Goal 2</t>
  </si>
  <si>
    <t>SGR Goal 2</t>
  </si>
  <si>
    <t>SGR Goal 3</t>
  </si>
  <si>
    <t>SGR Goal 4</t>
  </si>
  <si>
    <t>SGR Goal 5</t>
  </si>
  <si>
    <t>SGR Goal 6</t>
  </si>
  <si>
    <t>Globalization Requirement</t>
  </si>
  <si>
    <t>Advanced Writing Requirement</t>
  </si>
  <si>
    <t>SEM</t>
  </si>
  <si>
    <t>CR</t>
  </si>
  <si>
    <t>SGR courses</t>
  </si>
  <si>
    <t>IGR courses</t>
  </si>
  <si>
    <t>Advanced Writing (AW)</t>
  </si>
  <si>
    <t>Globalization (G)</t>
  </si>
  <si>
    <t>First Year Seminar (IGR 1)</t>
  </si>
  <si>
    <t>SPCM 101</t>
  </si>
  <si>
    <t>Fundamentals of Speech (SGR 2)</t>
  </si>
  <si>
    <t>SGR #4</t>
  </si>
  <si>
    <t>Humanities/Arts Diversity (SGR 4)</t>
  </si>
  <si>
    <t>ENGL 101</t>
  </si>
  <si>
    <t>Composition I (SGR 1)</t>
  </si>
  <si>
    <t>SGR #5</t>
  </si>
  <si>
    <t>Mathematics (SGR 5)</t>
  </si>
  <si>
    <t>ENGL 201</t>
  </si>
  <si>
    <t>Composition II (SGR 1)</t>
  </si>
  <si>
    <t>System Gen Ed Requirements  (SGR) (30 credits, Complete First 2 Years)</t>
  </si>
  <si>
    <t>Written Communication (6 credits)</t>
  </si>
  <si>
    <t>Oral Communication (3 credits)</t>
  </si>
  <si>
    <t>Social Sciences/Diversity (2 Disciplines, 6 credits)</t>
  </si>
  <si>
    <t>Humanities and Arts/Diversity (2 Disciplines, 6 credits)</t>
  </si>
  <si>
    <t>Mathematics (3 credits)</t>
  </si>
  <si>
    <t>Requirements for College/Major/Program/Other required courses</t>
  </si>
  <si>
    <t>Natural Sciences (6 credits)</t>
  </si>
  <si>
    <t>Institutional Graduation Requirements (IGRs) (5 credits)</t>
  </si>
  <si>
    <t>Other required courses</t>
  </si>
  <si>
    <t>Course #</t>
  </si>
  <si>
    <t>Course Title</t>
  </si>
  <si>
    <t>Credits</t>
  </si>
  <si>
    <r>
      <rPr>
        <b/>
        <sz val="10"/>
        <color rgb="FFFF0000"/>
        <rFont val="Calibri"/>
        <family val="2"/>
      </rPr>
      <t>Prerequsites</t>
    </r>
    <r>
      <rPr>
        <b/>
        <sz val="10"/>
        <rFont val="Calibri"/>
        <family val="2"/>
      </rPr>
      <t>/Comments</t>
    </r>
  </si>
  <si>
    <t>Other Coursework:</t>
  </si>
  <si>
    <t>TOTAL CREDITS</t>
  </si>
  <si>
    <t xml:space="preserve">Major Courses (NOTE GRADE REQUIREMENTS HERE) </t>
  </si>
  <si>
    <t>Student ID#</t>
  </si>
  <si>
    <t>Anticipated Graduation Term</t>
  </si>
  <si>
    <t>Minimum GPA</t>
  </si>
  <si>
    <t xml:space="preserve">Today's Date </t>
  </si>
  <si>
    <t>GR</t>
  </si>
  <si>
    <t>SGR #3</t>
  </si>
  <si>
    <t>AS 109</t>
  </si>
  <si>
    <t>AS 101/101L</t>
  </si>
  <si>
    <t>Intro to Animal Science &amp; Lab</t>
  </si>
  <si>
    <t>BIOL 101/101L</t>
  </si>
  <si>
    <t>VET 223/223L</t>
  </si>
  <si>
    <t>Anat &amp; Phys. Of Livestock &amp; Lab</t>
  </si>
  <si>
    <t>AS 433/433L</t>
  </si>
  <si>
    <t>Livestock Reproduction &amp; Lab</t>
  </si>
  <si>
    <t>AS 285/285L</t>
  </si>
  <si>
    <t>Livestock Eval and Marketing &amp; Lab</t>
  </si>
  <si>
    <t>CHEM 106/106L</t>
  </si>
  <si>
    <t>Chemistry Survey &amp; Lab</t>
  </si>
  <si>
    <t>Livestock Breding &amp; Genetics</t>
  </si>
  <si>
    <t>AS 323</t>
  </si>
  <si>
    <t>Advanced Animal Nutrition</t>
  </si>
  <si>
    <t>AS 241/241L</t>
  </si>
  <si>
    <t>AS 233/233L</t>
  </si>
  <si>
    <t>Applied Animal Nutrition &amp;Lab</t>
  </si>
  <si>
    <t>ECON 201</t>
  </si>
  <si>
    <t>Principles of Microeconomics</t>
  </si>
  <si>
    <t>SGR#3 could interchange with ECON 202</t>
  </si>
  <si>
    <t>Group #1 Electives</t>
  </si>
  <si>
    <t>AS 489</t>
  </si>
  <si>
    <t>Current Issues in Animal Science</t>
  </si>
  <si>
    <t>BIOL 103/103L</t>
  </si>
  <si>
    <t>Biology Survey II &amp; Lab</t>
  </si>
  <si>
    <t>ECON 202</t>
  </si>
  <si>
    <t xml:space="preserve"> could interchange with ECON 201</t>
  </si>
  <si>
    <t>Principles of Macroeconomics</t>
  </si>
  <si>
    <t>IGR#2</t>
  </si>
  <si>
    <t>Cultural Awareness &amp; Social &amp; Env Resp</t>
  </si>
  <si>
    <t>Social Sciences/Diversity</t>
  </si>
  <si>
    <t>Production Elective &amp; Lab</t>
  </si>
  <si>
    <t>Business Elective</t>
  </si>
  <si>
    <t>ACCT 210</t>
  </si>
  <si>
    <t>Principles of Accounting I</t>
  </si>
  <si>
    <t>depending on semester available for species of interest</t>
  </si>
  <si>
    <t>Elective credits for minors/area of interest</t>
  </si>
  <si>
    <t>ABS 203</t>
  </si>
  <si>
    <t>Global Food Systems</t>
  </si>
  <si>
    <t>ABS 475</t>
  </si>
  <si>
    <t>AGEC 271/L</t>
  </si>
  <si>
    <t>AGEC 354</t>
  </si>
  <si>
    <t>AST 202/L</t>
  </si>
  <si>
    <t>Const. Tech &amp; Materials/Lab</t>
  </si>
  <si>
    <t>AST 213/L</t>
  </si>
  <si>
    <t>Ag. Indus. &amp; Outdoor Power/Lab</t>
  </si>
  <si>
    <t>AST 333/L</t>
  </si>
  <si>
    <t>Soil &amp; Water Mech./Lab</t>
  </si>
  <si>
    <t>AST 342/L</t>
  </si>
  <si>
    <t>Applied Electricity/Lab</t>
  </si>
  <si>
    <t>Intro to Dairy Science/Lab</t>
  </si>
  <si>
    <t>Dairy Foods</t>
  </si>
  <si>
    <t>Intro to Horticulture/Lab</t>
  </si>
  <si>
    <t>PS 103/103L</t>
  </si>
  <si>
    <t>Crop Production/Lab</t>
  </si>
  <si>
    <t>PS 307L</t>
  </si>
  <si>
    <t>Intro to Range Management/Lab</t>
  </si>
  <si>
    <t>Environmental Conservation</t>
  </si>
  <si>
    <t>Fall Only</t>
  </si>
  <si>
    <t>2 to 4</t>
  </si>
  <si>
    <t>Farm &amp; Ranch Mgmt./Lab</t>
  </si>
  <si>
    <t xml:space="preserve"> (p. math 102+)</t>
  </si>
  <si>
    <t>Ag Marketing &amp; Prices</t>
  </si>
  <si>
    <t>(p. Econ 201 or 202)</t>
  </si>
  <si>
    <t>Soils/Lab</t>
  </si>
  <si>
    <t xml:space="preserve"> (p. Chem 106/ Chem 112)</t>
  </si>
  <si>
    <t xml:space="preserve">Food Microbiology </t>
  </si>
  <si>
    <t>Prin. of Plant Pathology/Lab</t>
  </si>
  <si>
    <t xml:space="preserve">Insect Biology/lab </t>
  </si>
  <si>
    <t xml:space="preserve">Insect Pest Management/Lab </t>
  </si>
  <si>
    <t>Spring Only (p. Biol 101/ Biol 151)</t>
  </si>
  <si>
    <t>Fall Only (p. Biol 103/Biol 153or Bot 201 and Math 102+)</t>
  </si>
  <si>
    <t xml:space="preserve"> Fall Only (p. Biol 103/ Biol 153 or Bot 201)</t>
  </si>
  <si>
    <t>Fall Only (p. Micr 231)</t>
  </si>
  <si>
    <t>Fall Only (p. PS 390)</t>
  </si>
  <si>
    <t>Integrated Natural Resource Mgmt</t>
  </si>
  <si>
    <t xml:space="preserve"> Course Options</t>
  </si>
  <si>
    <t>Group 1 Elective options Select 1-3 Credits from the following courses</t>
  </si>
  <si>
    <t>Business Elective options Select at least 12 Credits from the following courses</t>
  </si>
  <si>
    <t xml:space="preserve">Farm &amp; Ranch Management/Lab </t>
  </si>
  <si>
    <t>(p. math 102+)</t>
  </si>
  <si>
    <t>Intro to Cooperatives</t>
  </si>
  <si>
    <t>Ag Business Management</t>
  </si>
  <si>
    <t>Farming &amp; Food Systems Economics</t>
  </si>
  <si>
    <t>Adv. Farm &amp; Ranch Management</t>
  </si>
  <si>
    <t>Agricultural Finance/Lab</t>
  </si>
  <si>
    <t>(p. AGEC 271, Econ 201, Acct 210)</t>
  </si>
  <si>
    <t>Small Business Management</t>
  </si>
  <si>
    <t>Legal Environment of Business</t>
  </si>
  <si>
    <t>Business Law I</t>
  </si>
  <si>
    <t>Organization &amp; Management</t>
  </si>
  <si>
    <t>Personal Finance</t>
  </si>
  <si>
    <t>BADM 474</t>
  </si>
  <si>
    <t>Personal Selling</t>
  </si>
  <si>
    <t>ECON 370</t>
  </si>
  <si>
    <t xml:space="preserve">Principles of Accounting II </t>
  </si>
  <si>
    <t>(p. ACCT 210)</t>
  </si>
  <si>
    <t xml:space="preserve">Agricultural Law </t>
  </si>
  <si>
    <t>(p. Econ 201 or 202</t>
  </si>
  <si>
    <t xml:space="preserve">Econ of Grain &amp; Livestock Marketing </t>
  </si>
  <si>
    <t xml:space="preserve">Agricultural Policy </t>
  </si>
  <si>
    <t>(p. Econ 201/202)</t>
  </si>
  <si>
    <t xml:space="preserve">Trade Commodities </t>
  </si>
  <si>
    <t xml:space="preserve">Business Finance </t>
  </si>
  <si>
    <t>(p. Acct 211)</t>
  </si>
  <si>
    <t>Money and Banking</t>
  </si>
  <si>
    <t xml:space="preserve">  (p. ECON 201/202)</t>
  </si>
  <si>
    <t xml:space="preserve">Marketing </t>
  </si>
  <si>
    <t>(p. ECON 201/202)</t>
  </si>
  <si>
    <t xml:space="preserve">Intro to Statistics </t>
  </si>
  <si>
    <t>(p. MATH 102+)</t>
  </si>
  <si>
    <t>Fall Only (p. AGEC 354)</t>
  </si>
  <si>
    <t>Fall Only (p. BADM 350)</t>
  </si>
  <si>
    <t>Spring Only</t>
  </si>
  <si>
    <t>Spring Only (p. AGEC 354)</t>
  </si>
  <si>
    <t xml:space="preserve">Fall Only </t>
  </si>
  <si>
    <r>
      <rPr>
        <sz val="8"/>
        <color rgb="FFFF0000"/>
        <rFont val="Times New Roman"/>
        <family val="1"/>
      </rPr>
      <t>Prerequsites</t>
    </r>
    <r>
      <rPr>
        <sz val="8"/>
        <rFont val="Times New Roman"/>
        <family val="1"/>
      </rPr>
      <t>/Comments</t>
    </r>
  </si>
  <si>
    <t>Production Elective options Select at least 9 Credits from the following courses</t>
  </si>
  <si>
    <t xml:space="preserve">College of ABS Requirements </t>
  </si>
  <si>
    <t xml:space="preserve"> AS 365/365L</t>
  </si>
  <si>
    <t>Horse Production/Lab</t>
  </si>
  <si>
    <t xml:space="preserve"> AS 345/345L</t>
  </si>
  <si>
    <t>Value Added Meats Production</t>
  </si>
  <si>
    <t xml:space="preserve">Beef Cattle Production/Lab               </t>
  </si>
  <si>
    <t xml:space="preserve">Feedlot Operations &amp; Management  </t>
  </si>
  <si>
    <t xml:space="preserve"> AS 477/477L</t>
  </si>
  <si>
    <t>Sheep and Wool Production/Lab</t>
  </si>
  <si>
    <t>Swine Production/ Lab</t>
  </si>
  <si>
    <t>(p. AS 241) Spring Only</t>
  </si>
  <si>
    <t xml:space="preserve">  (p. AS 233) Spring Only</t>
  </si>
  <si>
    <t>(p. AS 101 and AS 233) Fall Only</t>
  </si>
  <si>
    <t>(p. AS 101 and AS 233)  Spring Only</t>
  </si>
  <si>
    <t>Production courses 9 credits needed   Prerequisites Required Junior Level =300, Senior =400</t>
  </si>
  <si>
    <t>Courses listed on 2nd tab</t>
  </si>
  <si>
    <t xml:space="preserve">Business elective credits 12 credits needed </t>
  </si>
  <si>
    <t>(p. AS 101 and AS 233)  Fall or Spring semester</t>
  </si>
  <si>
    <t>AS 332</t>
  </si>
  <si>
    <t>Math 102 or Math 115 or higher than 115</t>
  </si>
  <si>
    <t>Group 1 electives 1-3 credits needed</t>
  </si>
  <si>
    <t>Biology Survey I &amp; Lab</t>
  </si>
  <si>
    <t>Intro to Meat Science &amp; Lab</t>
  </si>
  <si>
    <t>cannot be ECON</t>
  </si>
  <si>
    <t>suggest AS/RANG 215</t>
  </si>
  <si>
    <t>AS 233</t>
  </si>
  <si>
    <t>could interchange with AS 233 or AS 285 (4)</t>
  </si>
  <si>
    <t>(p. AS 101 or AS 104 and AS 220 or AS 233)  Spring Only</t>
  </si>
  <si>
    <t>NRM 110</t>
  </si>
  <si>
    <t>or BIO 151</t>
  </si>
  <si>
    <t xml:space="preserve"> AS 441</t>
  </si>
  <si>
    <t xml:space="preserve"> AS 474/474L</t>
  </si>
  <si>
    <t xml:space="preserve"> AS 478/478L</t>
  </si>
  <si>
    <t>Information Subject to Change.  This checksheet is not a contract. *Jackrabbit Guarantee and South Dakota Opportunities Scholarships require 30 credits a year.</t>
  </si>
  <si>
    <r>
      <rPr>
        <b/>
        <sz val="9"/>
        <color rgb="FFFF0000"/>
        <rFont val="Calibri"/>
        <family val="2"/>
        <scheme val="minor"/>
      </rPr>
      <t>Prerequsites</t>
    </r>
    <r>
      <rPr>
        <b/>
        <sz val="9"/>
        <rFont val="Calibri"/>
        <family val="2"/>
        <scheme val="minor"/>
      </rPr>
      <t>/Comments</t>
    </r>
  </si>
  <si>
    <r>
      <t xml:space="preserve">MATH 101+ </t>
    </r>
    <r>
      <rPr>
        <sz val="9"/>
        <rFont val="Calibri"/>
        <family val="2"/>
        <scheme val="minor"/>
      </rPr>
      <t>or CHEM 112</t>
    </r>
  </si>
  <si>
    <r>
      <t xml:space="preserve">BIOL 101, </t>
    </r>
    <r>
      <rPr>
        <sz val="9"/>
        <rFont val="Calibri"/>
        <family val="2"/>
        <scheme val="minor"/>
      </rPr>
      <t>or BIO 153</t>
    </r>
  </si>
  <si>
    <r>
      <rPr>
        <sz val="9"/>
        <color rgb="FFFF0000"/>
        <rFont val="Calibri"/>
        <family val="2"/>
        <scheme val="minor"/>
      </rPr>
      <t>AS 101</t>
    </r>
    <r>
      <rPr>
        <sz val="9"/>
        <rFont val="Calibri"/>
        <family val="2"/>
        <scheme val="minor"/>
      </rPr>
      <t>/could interchange with AS 233 or AS 241 (3)</t>
    </r>
  </si>
  <si>
    <r>
      <rPr>
        <sz val="9"/>
        <color rgb="FFFF0000"/>
        <rFont val="Calibri"/>
        <family val="2"/>
        <scheme val="minor"/>
      </rPr>
      <t>AS 101 or DS 130</t>
    </r>
    <r>
      <rPr>
        <sz val="9"/>
        <rFont val="Calibri"/>
        <family val="2"/>
        <scheme val="minor"/>
      </rPr>
      <t>/could interchange with AS 241(3) or AS 285</t>
    </r>
  </si>
  <si>
    <r>
      <rPr>
        <sz val="9"/>
        <color rgb="FFFF0000"/>
        <rFont val="Calibri"/>
        <family val="2"/>
        <scheme val="minor"/>
      </rPr>
      <t>Chem 108 or 120 or 326</t>
    </r>
    <r>
      <rPr>
        <sz val="9"/>
        <rFont val="Calibri"/>
        <family val="2"/>
        <scheme val="minor"/>
      </rPr>
      <t xml:space="preserve">/spring only </t>
    </r>
  </si>
  <si>
    <r>
      <rPr>
        <sz val="9"/>
        <color rgb="FFFF0000"/>
        <rFont val="Calibri"/>
        <family val="2"/>
        <scheme val="minor"/>
      </rPr>
      <t>AS 101 or DS 130 and BIOL 103 or 153</t>
    </r>
    <r>
      <rPr>
        <sz val="9"/>
        <rFont val="Calibri"/>
        <family val="2"/>
        <scheme val="minor"/>
      </rPr>
      <t>/spring only</t>
    </r>
  </si>
  <si>
    <r>
      <t xml:space="preserve">Survey or Physics &amp; Lab  </t>
    </r>
    <r>
      <rPr>
        <b/>
        <u/>
        <sz val="9"/>
        <rFont val="Calibri"/>
        <family val="2"/>
        <scheme val="minor"/>
      </rPr>
      <t>or</t>
    </r>
    <r>
      <rPr>
        <sz val="9"/>
        <rFont val="Calibri"/>
        <family val="2"/>
        <scheme val="minor"/>
      </rPr>
      <t xml:space="preserve"> General Microbiology &amp; Lab</t>
    </r>
  </si>
  <si>
    <r>
      <rPr>
        <sz val="9"/>
        <color rgb="FFFF0000"/>
        <rFont val="Calibri"/>
        <family val="2"/>
        <scheme val="minor"/>
      </rPr>
      <t>Micro--CHEM 106 or 112</t>
    </r>
    <r>
      <rPr>
        <sz val="9"/>
        <rFont val="Calibri"/>
        <family val="2"/>
        <scheme val="minor"/>
      </rPr>
      <t xml:space="preserve">/select one of these courses </t>
    </r>
  </si>
  <si>
    <r>
      <rPr>
        <b/>
        <sz val="9"/>
        <color rgb="FFFF0000"/>
        <rFont val="Calibri"/>
        <family val="2"/>
        <scheme val="minor"/>
      </rPr>
      <t>VET 223</t>
    </r>
    <r>
      <rPr>
        <b/>
        <sz val="9"/>
        <rFont val="Calibri"/>
        <family val="2"/>
        <scheme val="minor"/>
      </rPr>
      <t>/Fall only</t>
    </r>
  </si>
  <si>
    <t>First Year Fall Courses</t>
  </si>
  <si>
    <t>First Year Spring Courses</t>
  </si>
  <si>
    <t>Second Year Spring Courses</t>
  </si>
  <si>
    <t>Third Year Spring Courses</t>
  </si>
  <si>
    <t>Fourth Year Fall Courses</t>
  </si>
  <si>
    <t>Fourth Year Spring Courses</t>
  </si>
  <si>
    <r>
      <t xml:space="preserve">PHYS 101/L </t>
    </r>
    <r>
      <rPr>
        <b/>
        <u/>
        <sz val="9"/>
        <rFont val="Calibri"/>
        <family val="2"/>
        <scheme val="minor"/>
      </rPr>
      <t>or</t>
    </r>
    <r>
      <rPr>
        <sz val="9"/>
        <rFont val="Calibri"/>
        <family val="2"/>
        <scheme val="minor"/>
      </rPr>
      <t xml:space="preserve"> MICRO 231/L</t>
    </r>
  </si>
  <si>
    <t>MICR 311</t>
  </si>
  <si>
    <t>HO 111</t>
  </si>
  <si>
    <t>DS 231</t>
  </si>
  <si>
    <t>DS 130</t>
  </si>
  <si>
    <t>PS 213/L</t>
  </si>
  <si>
    <t>PS 223/L</t>
  </si>
  <si>
    <t>PS 305/L</t>
  </si>
  <si>
    <t>RANG 105/105L</t>
  </si>
  <si>
    <t>ECON 330</t>
  </si>
  <si>
    <t xml:space="preserve">STAT 281 </t>
  </si>
  <si>
    <t>BADM 360</t>
  </si>
  <si>
    <t>BADM 351</t>
  </si>
  <si>
    <t>BADM 350</t>
  </si>
  <si>
    <t>BADM 334</t>
  </si>
  <si>
    <t>BADM 310</t>
  </si>
  <si>
    <t>BADM 280</t>
  </si>
  <si>
    <t>AGEC 484</t>
  </si>
  <si>
    <t>AGEC 479</t>
  </si>
  <si>
    <t>AGEC 478/478L</t>
  </si>
  <si>
    <t>AGEC 471</t>
  </si>
  <si>
    <t>AGEC 454</t>
  </si>
  <si>
    <t>AGEC 421</t>
  </si>
  <si>
    <t>AGEC 371</t>
  </si>
  <si>
    <t>AGEC 364</t>
  </si>
  <si>
    <t>AGEC 352</t>
  </si>
  <si>
    <t>AGEC 271/271L</t>
  </si>
  <si>
    <t>ACCT 211</t>
  </si>
  <si>
    <t xml:space="preserve"> AS 475/475L</t>
  </si>
  <si>
    <t>2014-2015 Undergraduate Catalog Requirements</t>
  </si>
  <si>
    <t>Sample 4 Year Plan</t>
  </si>
  <si>
    <t>Bachelor of Science in Animal Science - Business and Production Specialization (Fall 2014)</t>
  </si>
  <si>
    <t>(Must have a different prefix than the courses used to meet SGR 3, 4 and 6)</t>
  </si>
  <si>
    <t xml:space="preserve">Cultural Awareness and Social and Environmental Responsibility         </t>
  </si>
  <si>
    <t>First Year Seminar</t>
  </si>
  <si>
    <t>AGEC 473</t>
  </si>
  <si>
    <t>Rural Real Estate Appraisal</t>
  </si>
  <si>
    <t>AGEC 271 or PS 213</t>
  </si>
  <si>
    <t>Adv. Meat Science</t>
  </si>
  <si>
    <t>CHEM 108/108L or CHEM 120 /120L</t>
  </si>
  <si>
    <t>ABS 482</t>
  </si>
  <si>
    <t>International Experience</t>
  </si>
  <si>
    <t>LA 101</t>
  </si>
  <si>
    <t>Intro to Landscape Architecture</t>
  </si>
  <si>
    <r>
      <rPr>
        <sz val="9"/>
        <color rgb="FFFF0000"/>
        <rFont val="Calibri"/>
        <family val="2"/>
        <scheme val="minor"/>
      </rPr>
      <t>CHEM 106 or 112</t>
    </r>
    <r>
      <rPr>
        <sz val="9"/>
        <rFont val="Calibri"/>
        <family val="2"/>
        <scheme val="minor"/>
      </rPr>
      <t>; CHEM 120 is SPRING Only, or CHEM 326</t>
    </r>
  </si>
  <si>
    <r>
      <t xml:space="preserve">Organic &amp; Biochemistry &amp; Lab (4 cr) </t>
    </r>
    <r>
      <rPr>
        <b/>
        <u/>
        <sz val="9"/>
        <rFont val="Calibri"/>
        <family val="2"/>
        <scheme val="minor"/>
      </rPr>
      <t>or  Elementary Organic Chemistry &amp;Lab (5 cr)</t>
    </r>
  </si>
  <si>
    <t>Second Year Fall Courses</t>
  </si>
  <si>
    <t>Third Year Fall Course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</si>
</sst>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4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2"/>
      <name val="Calibri"/>
      <family val="2"/>
    </font>
    <font>
      <b/>
      <sz val="12"/>
      <color rgb="FFFF0000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b/>
      <sz val="9"/>
      <color rgb="FF0070C0"/>
      <name val="Calibri"/>
      <family val="2"/>
    </font>
    <font>
      <i/>
      <u/>
      <sz val="9"/>
      <name val="Calibri"/>
      <family val="2"/>
    </font>
    <font>
      <b/>
      <sz val="14"/>
      <color rgb="FF000000"/>
      <name val="Calibri"/>
      <family val="2"/>
    </font>
    <font>
      <sz val="11"/>
      <color theme="1"/>
      <name val="Calibri"/>
      <family val="2"/>
    </font>
    <font>
      <b/>
      <sz val="10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color rgb="FFC00000"/>
      <name val="Calibri"/>
      <family val="2"/>
      <scheme val="minor"/>
    </font>
    <font>
      <sz val="7.5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sz val="14"/>
      <color rgb="FF000000"/>
      <name val="Calibri"/>
      <family val="2"/>
    </font>
    <font>
      <sz val="8"/>
      <name val="Times New Roman"/>
      <family val="1"/>
    </font>
    <font>
      <sz val="8"/>
      <color rgb="FFFF0000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</font>
    <font>
      <b/>
      <i/>
      <sz val="9"/>
      <color rgb="FFFF0000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9"/>
      <color rgb="FF0070C0"/>
      <name val="Calibri"/>
      <family val="2"/>
      <scheme val="minor"/>
    </font>
    <font>
      <sz val="9"/>
      <color rgb="FFFF0000"/>
      <name val="Calibri"/>
      <family val="2"/>
      <scheme val="minor"/>
    </font>
    <font>
      <u/>
      <sz val="9"/>
      <name val="Calibri"/>
      <family val="2"/>
      <scheme val="minor"/>
    </font>
    <font>
      <b/>
      <u/>
      <sz val="9"/>
      <name val="Calibri"/>
      <family val="2"/>
      <scheme val="minor"/>
    </font>
    <font>
      <i/>
      <u/>
      <sz val="9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</font>
    <font>
      <u/>
      <sz val="9"/>
      <color theme="10"/>
      <name val="Calibri"/>
      <family val="2"/>
      <scheme val="minor"/>
    </font>
    <font>
      <sz val="8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99"/>
        <bgColor rgb="FF000000"/>
      </patternFill>
    </fill>
    <fill>
      <patternFill patternType="solid">
        <fgColor rgb="FFC5D9F1"/>
        <bgColor rgb="FF000000"/>
      </patternFill>
    </fill>
    <fill>
      <patternFill patternType="solid">
        <fgColor rgb="FFE6B8B7"/>
        <bgColor rgb="FF000000"/>
      </patternFill>
    </fill>
    <fill>
      <patternFill patternType="solid">
        <fgColor rgb="FFCCC0DA"/>
        <bgColor rgb="FF000000"/>
      </patternFill>
    </fill>
    <fill>
      <patternFill patternType="solid">
        <fgColor rgb="FFD8E4BC"/>
        <bgColor rgb="FF000000"/>
      </patternFill>
    </fill>
    <fill>
      <patternFill patternType="solid">
        <fgColor theme="5" tint="0.59999389629810485"/>
        <bgColor rgb="FF000000"/>
      </patternFill>
    </fill>
    <fill>
      <patternFill patternType="solid">
        <fgColor theme="6" tint="0.59999389629810485"/>
        <bgColor rgb="FF000000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5FE82"/>
        <bgColor indexed="64"/>
      </patternFill>
    </fill>
    <fill>
      <patternFill patternType="solid">
        <fgColor theme="7" tint="0.59999389629810485"/>
        <bgColor rgb="FF000000"/>
      </patternFill>
    </fill>
    <fill>
      <patternFill patternType="solid">
        <fgColor theme="3" tint="0.79998168889431442"/>
        <bgColor rgb="FF000000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2" fillId="0" borderId="0"/>
    <xf numFmtId="0" fontId="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38">
    <xf numFmtId="0" fontId="0" fillId="0" borderId="0" xfId="0"/>
    <xf numFmtId="0" fontId="6" fillId="0" borderId="0" xfId="2" applyFont="1" applyFill="1" applyBorder="1" applyAlignment="1">
      <alignment horizontal="center"/>
    </xf>
    <xf numFmtId="0" fontId="6" fillId="0" borderId="0" xfId="2" applyFont="1" applyFill="1" applyBorder="1" applyAlignment="1">
      <alignment horizontal="left"/>
    </xf>
    <xf numFmtId="0" fontId="6" fillId="0" borderId="0" xfId="2" applyFont="1" applyFill="1" applyBorder="1"/>
    <xf numFmtId="0" fontId="8" fillId="0" borderId="0" xfId="2" applyFont="1" applyFill="1" applyBorder="1" applyAlignment="1">
      <alignment horizontal="center"/>
    </xf>
    <xf numFmtId="0" fontId="9" fillId="0" borderId="0" xfId="2" applyFont="1" applyFill="1" applyBorder="1" applyAlignment="1">
      <alignment horizontal="center"/>
    </xf>
    <xf numFmtId="0" fontId="10" fillId="0" borderId="0" xfId="2" applyFont="1" applyFill="1" applyBorder="1" applyAlignment="1">
      <alignment horizontal="center"/>
    </xf>
    <xf numFmtId="0" fontId="4" fillId="0" borderId="0" xfId="2" applyFont="1" applyFill="1" applyBorder="1" applyAlignment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/>
    <xf numFmtId="0" fontId="7" fillId="0" borderId="0" xfId="0" applyFont="1" applyFill="1" applyBorder="1"/>
    <xf numFmtId="0" fontId="8" fillId="0" borderId="0" xfId="0" applyFont="1" applyFill="1" applyBorder="1"/>
    <xf numFmtId="0" fontId="12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4" fillId="0" borderId="0" xfId="0" applyFont="1" applyFill="1" applyBorder="1"/>
    <xf numFmtId="0" fontId="14" fillId="0" borderId="0" xfId="0" applyFont="1" applyFill="1" applyBorder="1" applyAlignment="1">
      <alignment horizontal="center"/>
    </xf>
    <xf numFmtId="0" fontId="15" fillId="0" borderId="0" xfId="0" quotePrefix="1" applyFont="1" applyFill="1" applyBorder="1"/>
    <xf numFmtId="0" fontId="19" fillId="0" borderId="1" xfId="2" applyFont="1" applyBorder="1"/>
    <xf numFmtId="0" fontId="20" fillId="0" borderId="0" xfId="2" applyFont="1" applyBorder="1" applyAlignment="1">
      <alignment horizontal="right"/>
    </xf>
    <xf numFmtId="0" fontId="7" fillId="0" borderId="0" xfId="2" applyFont="1" applyAlignment="1">
      <alignment horizontal="right" wrapText="1"/>
    </xf>
    <xf numFmtId="0" fontId="21" fillId="0" borderId="0" xfId="2" applyFont="1" applyFill="1" applyAlignment="1">
      <alignment horizontal="left"/>
    </xf>
    <xf numFmtId="0" fontId="21" fillId="0" borderId="0" xfId="2" applyFont="1" applyFill="1"/>
    <xf numFmtId="0" fontId="19" fillId="0" borderId="0" xfId="2" applyFont="1" applyBorder="1" applyAlignment="1">
      <alignment horizontal="right"/>
    </xf>
    <xf numFmtId="0" fontId="23" fillId="0" borderId="0" xfId="0" applyFont="1" applyBorder="1" applyAlignment="1">
      <alignment vertical="center" wrapText="1"/>
    </xf>
    <xf numFmtId="0" fontId="23" fillId="0" borderId="0" xfId="0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0" fontId="25" fillId="0" borderId="0" xfId="0" applyFont="1" applyFill="1" applyBorder="1"/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Fill="1" applyBorder="1"/>
    <xf numFmtId="0" fontId="11" fillId="0" borderId="17" xfId="0" applyFont="1" applyFill="1" applyBorder="1" applyAlignment="1">
      <alignment horizontal="center"/>
    </xf>
    <xf numFmtId="0" fontId="26" fillId="0" borderId="10" xfId="0" applyFont="1" applyFill="1" applyBorder="1" applyAlignment="1"/>
    <xf numFmtId="0" fontId="15" fillId="0" borderId="10" xfId="0" applyFont="1" applyFill="1" applyBorder="1"/>
    <xf numFmtId="0" fontId="14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7" fillId="0" borderId="10" xfId="2" applyFont="1" applyFill="1" applyBorder="1" applyAlignment="1">
      <alignment horizontal="center"/>
    </xf>
    <xf numFmtId="0" fontId="24" fillId="0" borderId="10" xfId="0" applyFont="1" applyFill="1" applyBorder="1"/>
    <xf numFmtId="0" fontId="11" fillId="0" borderId="10" xfId="0" applyFont="1" applyFill="1" applyBorder="1" applyAlignment="1"/>
    <xf numFmtId="0" fontId="11" fillId="0" borderId="10" xfId="0" applyFont="1" applyFill="1" applyBorder="1" applyAlignment="1">
      <alignment horizontal="center"/>
    </xf>
    <xf numFmtId="0" fontId="7" fillId="0" borderId="10" xfId="2" applyFont="1" applyFill="1" applyBorder="1" applyAlignment="1">
      <alignment horizontal="center"/>
    </xf>
    <xf numFmtId="0" fontId="24" fillId="0" borderId="0" xfId="0" applyFont="1" applyBorder="1" applyAlignment="1">
      <alignment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/>
    </xf>
    <xf numFmtId="0" fontId="27" fillId="0" borderId="19" xfId="2" applyFont="1" applyFill="1" applyBorder="1" applyAlignment="1">
      <alignment horizontal="center"/>
    </xf>
    <xf numFmtId="0" fontId="12" fillId="0" borderId="10" xfId="0" applyFont="1" applyFill="1" applyBorder="1"/>
    <xf numFmtId="0" fontId="27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vertical="center" wrapText="1"/>
    </xf>
    <xf numFmtId="0" fontId="16" fillId="0" borderId="0" xfId="0" applyFont="1" applyAlignment="1">
      <alignment horizontal="right"/>
    </xf>
    <xf numFmtId="0" fontId="21" fillId="0" borderId="0" xfId="2" applyFont="1" applyFill="1" applyBorder="1" applyAlignment="1">
      <alignment horizontal="center"/>
    </xf>
    <xf numFmtId="0" fontId="32" fillId="0" borderId="0" xfId="2" applyFont="1" applyFill="1" applyBorder="1" applyAlignment="1">
      <alignment horizontal="center"/>
    </xf>
    <xf numFmtId="0" fontId="21" fillId="0" borderId="0" xfId="2" applyFont="1" applyFill="1" applyBorder="1"/>
    <xf numFmtId="0" fontId="21" fillId="0" borderId="0" xfId="0" applyFont="1" applyFill="1" applyBorder="1" applyAlignment="1">
      <alignment horizontal="center"/>
    </xf>
    <xf numFmtId="0" fontId="32" fillId="0" borderId="3" xfId="2" applyFont="1" applyFill="1" applyBorder="1"/>
    <xf numFmtId="0" fontId="21" fillId="0" borderId="3" xfId="2" applyFont="1" applyFill="1" applyBorder="1"/>
    <xf numFmtId="0" fontId="32" fillId="0" borderId="3" xfId="2" applyFont="1" applyFill="1" applyBorder="1" applyAlignment="1">
      <alignment horizontal="center"/>
    </xf>
    <xf numFmtId="0" fontId="34" fillId="0" borderId="0" xfId="2" applyFont="1" applyFill="1" applyBorder="1" applyAlignment="1">
      <alignment horizontal="center"/>
    </xf>
    <xf numFmtId="0" fontId="32" fillId="0" borderId="3" xfId="2" applyFont="1" applyFill="1" applyBorder="1" applyAlignment="1">
      <alignment horizontal="left"/>
    </xf>
    <xf numFmtId="0" fontId="21" fillId="0" borderId="3" xfId="2" applyFont="1" applyFill="1" applyBorder="1" applyAlignment="1">
      <alignment horizontal="center"/>
    </xf>
    <xf numFmtId="0" fontId="21" fillId="0" borderId="3" xfId="2" applyFont="1" applyFill="1" applyBorder="1" applyAlignment="1">
      <alignment horizontal="left"/>
    </xf>
    <xf numFmtId="0" fontId="21" fillId="0" borderId="4" xfId="2" applyFont="1" applyFill="1" applyBorder="1" applyAlignment="1">
      <alignment horizontal="center"/>
    </xf>
    <xf numFmtId="0" fontId="21" fillId="0" borderId="3" xfId="2" applyNumberFormat="1" applyFont="1" applyFill="1" applyBorder="1" applyAlignment="1">
      <alignment horizontal="left"/>
    </xf>
    <xf numFmtId="0" fontId="35" fillId="0" borderId="3" xfId="2" applyFont="1" applyFill="1" applyBorder="1" applyAlignment="1">
      <alignment horizontal="left"/>
    </xf>
    <xf numFmtId="0" fontId="21" fillId="12" borderId="3" xfId="2" applyFont="1" applyFill="1" applyBorder="1" applyAlignment="1">
      <alignment horizontal="left"/>
    </xf>
    <xf numFmtId="0" fontId="36" fillId="0" borderId="3" xfId="3" applyFont="1" applyFill="1" applyBorder="1"/>
    <xf numFmtId="0" fontId="21" fillId="0" borderId="12" xfId="2" applyFont="1" applyFill="1" applyBorder="1"/>
    <xf numFmtId="0" fontId="21" fillId="0" borderId="13" xfId="2" applyFont="1" applyFill="1" applyBorder="1" applyAlignment="1">
      <alignment horizontal="left"/>
    </xf>
    <xf numFmtId="0" fontId="21" fillId="0" borderId="10" xfId="2" applyFont="1" applyFill="1" applyBorder="1" applyAlignment="1">
      <alignment horizontal="center"/>
    </xf>
    <xf numFmtId="0" fontId="21" fillId="0" borderId="0" xfId="2" applyFont="1" applyFill="1" applyBorder="1" applyAlignment="1">
      <alignment horizontal="left"/>
    </xf>
    <xf numFmtId="0" fontId="21" fillId="0" borderId="8" xfId="2" applyFont="1" applyFill="1" applyBorder="1" applyAlignment="1">
      <alignment horizontal="left"/>
    </xf>
    <xf numFmtId="0" fontId="21" fillId="0" borderId="8" xfId="2" applyFont="1" applyFill="1" applyBorder="1" applyAlignment="1">
      <alignment horizontal="center"/>
    </xf>
    <xf numFmtId="0" fontId="21" fillId="0" borderId="14" xfId="2" applyFont="1" applyFill="1" applyBorder="1" applyAlignment="1">
      <alignment horizontal="center"/>
    </xf>
    <xf numFmtId="0" fontId="21" fillId="0" borderId="3" xfId="2" applyFont="1" applyFill="1" applyBorder="1" applyAlignment="1">
      <alignment horizontal="left" wrapText="1"/>
    </xf>
    <xf numFmtId="0" fontId="21" fillId="0" borderId="3" xfId="0" applyFont="1" applyFill="1" applyBorder="1"/>
    <xf numFmtId="0" fontId="21" fillId="0" borderId="3" xfId="2" quotePrefix="1" applyFont="1" applyFill="1" applyBorder="1" applyAlignment="1">
      <alignment horizontal="left"/>
    </xf>
    <xf numFmtId="0" fontId="21" fillId="0" borderId="0" xfId="2" quotePrefix="1" applyFont="1" applyFill="1" applyBorder="1" applyAlignment="1">
      <alignment horizontal="right"/>
    </xf>
    <xf numFmtId="0" fontId="21" fillId="0" borderId="14" xfId="2" applyFont="1" applyFill="1" applyBorder="1" applyAlignment="1">
      <alignment horizontal="left"/>
    </xf>
    <xf numFmtId="0" fontId="38" fillId="0" borderId="0" xfId="2" applyFont="1" applyFill="1" applyBorder="1" applyAlignment="1">
      <alignment horizontal="center"/>
    </xf>
    <xf numFmtId="0" fontId="21" fillId="0" borderId="12" xfId="2" applyFont="1" applyFill="1" applyBorder="1" applyAlignment="1">
      <alignment horizontal="center"/>
    </xf>
    <xf numFmtId="0" fontId="21" fillId="0" borderId="4" xfId="0" applyFont="1" applyFill="1" applyBorder="1"/>
    <xf numFmtId="0" fontId="21" fillId="0" borderId="3" xfId="2" quotePrefix="1" applyFont="1" applyFill="1" applyBorder="1" applyAlignment="1">
      <alignment horizontal="left" wrapText="1"/>
    </xf>
    <xf numFmtId="0" fontId="21" fillId="11" borderId="3" xfId="0" applyFont="1" applyFill="1" applyBorder="1"/>
    <xf numFmtId="0" fontId="21" fillId="0" borderId="7" xfId="2" applyFont="1" applyFill="1" applyBorder="1" applyAlignment="1">
      <alignment horizontal="center"/>
    </xf>
    <xf numFmtId="0" fontId="21" fillId="0" borderId="6" xfId="2" applyFont="1" applyFill="1" applyBorder="1" applyAlignment="1">
      <alignment horizontal="center"/>
    </xf>
    <xf numFmtId="0" fontId="35" fillId="0" borderId="3" xfId="2" quotePrefix="1" applyFont="1" applyFill="1" applyBorder="1" applyAlignment="1">
      <alignment horizontal="left"/>
    </xf>
    <xf numFmtId="0" fontId="21" fillId="0" borderId="12" xfId="2" quotePrefix="1" applyFont="1" applyFill="1" applyBorder="1" applyAlignment="1">
      <alignment horizontal="right"/>
    </xf>
    <xf numFmtId="0" fontId="21" fillId="0" borderId="11" xfId="2" applyFont="1" applyFill="1" applyBorder="1" applyAlignment="1">
      <alignment horizontal="center"/>
    </xf>
    <xf numFmtId="0" fontId="39" fillId="2" borderId="0" xfId="2" applyFont="1" applyFill="1" applyBorder="1" applyAlignment="1">
      <alignment horizontal="left" readingOrder="1"/>
    </xf>
    <xf numFmtId="0" fontId="21" fillId="3" borderId="0" xfId="2" applyFont="1" applyFill="1" applyBorder="1"/>
    <xf numFmtId="0" fontId="39" fillId="0" borderId="0" xfId="2" applyFont="1" applyFill="1" applyBorder="1" applyAlignment="1">
      <alignment horizontal="left" readingOrder="1"/>
    </xf>
    <xf numFmtId="0" fontId="39" fillId="0" borderId="0" xfId="2" applyFont="1" applyFill="1" applyBorder="1" applyAlignment="1">
      <alignment horizontal="center"/>
    </xf>
    <xf numFmtId="0" fontId="21" fillId="4" borderId="0" xfId="2" applyFont="1" applyFill="1" applyBorder="1" applyAlignment="1"/>
    <xf numFmtId="0" fontId="32" fillId="0" borderId="0" xfId="2" applyFont="1" applyFill="1" applyBorder="1" applyAlignment="1">
      <alignment horizontal="right"/>
    </xf>
    <xf numFmtId="0" fontId="21" fillId="5" borderId="0" xfId="2" applyFont="1" applyFill="1" applyBorder="1" applyAlignment="1"/>
    <xf numFmtId="0" fontId="21" fillId="6" borderId="0" xfId="2" applyFont="1" applyFill="1" applyBorder="1" applyAlignment="1"/>
    <xf numFmtId="0" fontId="40" fillId="0" borderId="0" xfId="0" applyFont="1"/>
    <xf numFmtId="0" fontId="37" fillId="0" borderId="0" xfId="0" applyFont="1" applyFill="1" applyBorder="1" applyAlignment="1">
      <alignment horizontal="center"/>
    </xf>
    <xf numFmtId="0" fontId="32" fillId="0" borderId="0" xfId="0" applyFont="1" applyFill="1" applyBorder="1"/>
    <xf numFmtId="0" fontId="32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21" fillId="0" borderId="0" xfId="0" applyFont="1" applyFill="1" applyBorder="1" applyAlignment="1">
      <alignment horizontal="left"/>
    </xf>
    <xf numFmtId="0" fontId="21" fillId="2" borderId="3" xfId="0" applyFont="1" applyFill="1" applyBorder="1"/>
    <xf numFmtId="0" fontId="21" fillId="8" borderId="3" xfId="0" applyFont="1" applyFill="1" applyBorder="1"/>
    <xf numFmtId="0" fontId="21" fillId="8" borderId="3" xfId="0" applyFont="1" applyFill="1" applyBorder="1" applyAlignment="1">
      <alignment horizontal="left"/>
    </xf>
    <xf numFmtId="0" fontId="21" fillId="8" borderId="3" xfId="0" applyFont="1" applyFill="1" applyBorder="1" applyAlignment="1">
      <alignment horizontal="center"/>
    </xf>
    <xf numFmtId="0" fontId="21" fillId="0" borderId="0" xfId="0" applyFont="1" applyFill="1" applyBorder="1"/>
    <xf numFmtId="0" fontId="32" fillId="0" borderId="0" xfId="0" applyFont="1" applyFill="1" applyBorder="1" applyAlignment="1">
      <alignment horizontal="left"/>
    </xf>
    <xf numFmtId="0" fontId="37" fillId="0" borderId="8" xfId="0" quotePrefix="1" applyFont="1" applyFill="1" applyBorder="1" applyAlignment="1">
      <alignment horizontal="center"/>
    </xf>
    <xf numFmtId="0" fontId="37" fillId="0" borderId="8" xfId="0" applyFont="1" applyFill="1" applyBorder="1" applyAlignment="1">
      <alignment horizontal="center"/>
    </xf>
    <xf numFmtId="0" fontId="21" fillId="0" borderId="9" xfId="0" applyFont="1" applyFill="1" applyBorder="1"/>
    <xf numFmtId="0" fontId="21" fillId="9" borderId="3" xfId="0" applyFont="1" applyFill="1" applyBorder="1"/>
    <xf numFmtId="0" fontId="21" fillId="9" borderId="3" xfId="0" applyFont="1" applyFill="1" applyBorder="1" applyAlignment="1">
      <alignment horizontal="left"/>
    </xf>
    <xf numFmtId="0" fontId="21" fillId="0" borderId="5" xfId="0" applyFont="1" applyFill="1" applyBorder="1"/>
    <xf numFmtId="0" fontId="21" fillId="0" borderId="5" xfId="0" applyFont="1" applyFill="1" applyBorder="1" applyAlignment="1">
      <alignment horizontal="left"/>
    </xf>
    <xf numFmtId="0" fontId="37" fillId="0" borderId="5" xfId="0" applyFont="1" applyFill="1" applyBorder="1" applyAlignment="1">
      <alignment horizontal="center"/>
    </xf>
    <xf numFmtId="0" fontId="21" fillId="0" borderId="5" xfId="0" applyFont="1" applyFill="1" applyBorder="1" applyAlignment="1">
      <alignment horizontal="center"/>
    </xf>
    <xf numFmtId="0" fontId="32" fillId="0" borderId="5" xfId="0" applyFont="1" applyFill="1" applyBorder="1" applyAlignment="1">
      <alignment horizontal="left"/>
    </xf>
    <xf numFmtId="0" fontId="37" fillId="0" borderId="8" xfId="1" quotePrefix="1" applyFont="1" applyFill="1" applyBorder="1" applyAlignment="1">
      <alignment horizontal="center"/>
    </xf>
    <xf numFmtId="0" fontId="37" fillId="0" borderId="8" xfId="1" applyFont="1" applyFill="1" applyBorder="1" applyAlignment="1">
      <alignment horizontal="center"/>
    </xf>
    <xf numFmtId="0" fontId="21" fillId="0" borderId="0" xfId="1" applyFont="1" applyFill="1" applyBorder="1" applyAlignment="1">
      <alignment horizontal="center"/>
    </xf>
    <xf numFmtId="0" fontId="32" fillId="0" borderId="0" xfId="1" applyFont="1" applyFill="1" applyBorder="1" applyAlignment="1">
      <alignment horizontal="left"/>
    </xf>
    <xf numFmtId="0" fontId="21" fillId="0" borderId="0" xfId="1" applyFont="1" applyFill="1" applyBorder="1"/>
    <xf numFmtId="0" fontId="21" fillId="0" borderId="0" xfId="1" applyFont="1" applyFill="1" applyBorder="1" applyAlignment="1">
      <alignment horizontal="left"/>
    </xf>
    <xf numFmtId="0" fontId="32" fillId="0" borderId="3" xfId="1" applyFont="1" applyFill="1" applyBorder="1"/>
    <xf numFmtId="0" fontId="32" fillId="0" borderId="3" xfId="1" applyFont="1" applyFill="1" applyBorder="1" applyAlignment="1">
      <alignment horizontal="left"/>
    </xf>
    <xf numFmtId="0" fontId="37" fillId="0" borderId="3" xfId="1" quotePrefix="1" applyFont="1" applyFill="1" applyBorder="1" applyAlignment="1">
      <alignment horizontal="center"/>
    </xf>
    <xf numFmtId="0" fontId="37" fillId="0" borderId="3" xfId="1" applyFont="1" applyFill="1" applyBorder="1" applyAlignment="1">
      <alignment horizontal="center"/>
    </xf>
    <xf numFmtId="0" fontId="21" fillId="0" borderId="3" xfId="1" applyFont="1" applyFill="1" applyBorder="1" applyAlignment="1">
      <alignment horizontal="center"/>
    </xf>
    <xf numFmtId="0" fontId="21" fillId="0" borderId="3" xfId="0" applyFont="1" applyFill="1" applyBorder="1" applyAlignment="1">
      <alignment horizontal="left"/>
    </xf>
    <xf numFmtId="0" fontId="41" fillId="0" borderId="0" xfId="0" applyFont="1"/>
    <xf numFmtId="0" fontId="21" fillId="12" borderId="3" xfId="2" applyFont="1" applyFill="1" applyBorder="1"/>
    <xf numFmtId="0" fontId="19" fillId="0" borderId="0" xfId="2" applyFont="1" applyBorder="1"/>
    <xf numFmtId="164" fontId="22" fillId="0" borderId="0" xfId="2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/>
    <xf numFmtId="0" fontId="21" fillId="2" borderId="3" xfId="0" applyFont="1" applyFill="1" applyBorder="1" applyAlignment="1">
      <alignment horizontal="center"/>
    </xf>
    <xf numFmtId="0" fontId="19" fillId="0" borderId="1" xfId="6" applyFont="1" applyBorder="1"/>
    <xf numFmtId="0" fontId="0" fillId="0" borderId="2" xfId="0" applyBorder="1" applyAlignment="1">
      <alignment horizontal="center"/>
    </xf>
    <xf numFmtId="0" fontId="21" fillId="13" borderId="3" xfId="0" applyFont="1" applyFill="1" applyBorder="1"/>
    <xf numFmtId="0" fontId="21" fillId="7" borderId="3" xfId="0" applyFont="1" applyFill="1" applyBorder="1"/>
    <xf numFmtId="0" fontId="21" fillId="14" borderId="3" xfId="0" applyFont="1" applyFill="1" applyBorder="1"/>
    <xf numFmtId="0" fontId="16" fillId="0" borderId="0" xfId="2" applyFont="1" applyFill="1" applyAlignment="1">
      <alignment horizontal="center"/>
    </xf>
    <xf numFmtId="0" fontId="16" fillId="0" borderId="0" xfId="0" applyFont="1" applyAlignment="1">
      <alignment horizontal="center"/>
    </xf>
    <xf numFmtId="0" fontId="21" fillId="14" borderId="3" xfId="0" applyFont="1" applyFill="1" applyBorder="1" applyAlignment="1">
      <alignment horizontal="center"/>
    </xf>
    <xf numFmtId="0" fontId="21" fillId="13" borderId="3" xfId="0" applyFont="1" applyFill="1" applyBorder="1" applyAlignment="1">
      <alignment horizontal="center"/>
    </xf>
    <xf numFmtId="0" fontId="21" fillId="7" borderId="3" xfId="0" applyFont="1" applyFill="1" applyBorder="1" applyAlignment="1">
      <alignment horizontal="center"/>
    </xf>
    <xf numFmtId="0" fontId="40" fillId="12" borderId="3" xfId="0" applyFont="1" applyFill="1" applyBorder="1"/>
    <xf numFmtId="0" fontId="40" fillId="12" borderId="0" xfId="0" applyFont="1" applyFill="1"/>
    <xf numFmtId="0" fontId="40" fillId="11" borderId="3" xfId="0" applyFont="1" applyFill="1" applyBorder="1"/>
    <xf numFmtId="0" fontId="21" fillId="0" borderId="4" xfId="2" applyFont="1" applyFill="1" applyBorder="1" applyAlignment="1">
      <alignment horizontal="left" wrapText="1"/>
    </xf>
    <xf numFmtId="0" fontId="21" fillId="0" borderId="4" xfId="2" applyFont="1" applyFill="1" applyBorder="1" applyAlignment="1">
      <alignment horizontal="left"/>
    </xf>
    <xf numFmtId="0" fontId="21" fillId="0" borderId="4" xfId="2" applyFont="1" applyFill="1" applyBorder="1" applyAlignment="1">
      <alignment horizontal="left" vertical="top" wrapText="1"/>
    </xf>
    <xf numFmtId="0" fontId="21" fillId="0" borderId="4" xfId="2" quotePrefix="1" applyFont="1" applyFill="1" applyBorder="1" applyAlignment="1">
      <alignment horizontal="left"/>
    </xf>
    <xf numFmtId="0" fontId="6" fillId="9" borderId="3" xfId="2" applyFont="1" applyFill="1" applyBorder="1"/>
    <xf numFmtId="0" fontId="8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/>
    <xf numFmtId="0" fontId="12" fillId="0" borderId="0" xfId="0" applyFont="1" applyFill="1" applyBorder="1"/>
    <xf numFmtId="0" fontId="21" fillId="2" borderId="3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21" fillId="9" borderId="3" xfId="2" applyFont="1" applyFill="1" applyBorder="1"/>
    <xf numFmtId="0" fontId="21" fillId="9" borderId="3" xfId="3" applyFont="1" applyFill="1" applyBorder="1"/>
    <xf numFmtId="0" fontId="21" fillId="9" borderId="3" xfId="2" applyFont="1" applyFill="1" applyBorder="1" applyAlignment="1">
      <alignment horizontal="left"/>
    </xf>
    <xf numFmtId="0" fontId="21" fillId="9" borderId="3" xfId="2" applyFont="1" applyFill="1" applyBorder="1" applyAlignment="1">
      <alignment horizontal="left" wrapText="1"/>
    </xf>
    <xf numFmtId="0" fontId="21" fillId="9" borderId="3" xfId="3" applyFont="1" applyFill="1" applyBorder="1" applyAlignment="1">
      <alignment wrapText="1"/>
    </xf>
    <xf numFmtId="0" fontId="21" fillId="9" borderId="3" xfId="2" applyFont="1" applyFill="1" applyBorder="1" applyAlignment="1">
      <alignment wrapText="1"/>
    </xf>
    <xf numFmtId="0" fontId="18" fillId="0" borderId="0" xfId="2" applyFont="1" applyAlignment="1">
      <alignment horizontal="left"/>
    </xf>
    <xf numFmtId="0" fontId="43" fillId="0" borderId="0" xfId="3" applyFont="1" applyFill="1" applyBorder="1" applyAlignment="1" applyProtection="1">
      <alignment horizontal="left"/>
      <protection locked="0"/>
    </xf>
    <xf numFmtId="0" fontId="37" fillId="0" borderId="0" xfId="0" applyFont="1" applyFill="1" applyBorder="1" applyAlignment="1">
      <alignment horizontal="left"/>
    </xf>
    <xf numFmtId="0" fontId="41" fillId="0" borderId="0" xfId="0" applyFont="1" applyAlignment="1">
      <alignment horizontal="left"/>
    </xf>
    <xf numFmtId="0" fontId="21" fillId="14" borderId="3" xfId="0" applyFont="1" applyFill="1" applyBorder="1" applyAlignment="1">
      <alignment horizontal="left"/>
    </xf>
    <xf numFmtId="0" fontId="6" fillId="0" borderId="0" xfId="1" applyFont="1" applyFill="1" applyBorder="1" applyAlignment="1">
      <alignment horizontal="left" vertical="top"/>
    </xf>
    <xf numFmtId="0" fontId="21" fillId="13" borderId="3" xfId="0" applyFont="1" applyFill="1" applyBorder="1" applyAlignment="1">
      <alignment horizontal="left"/>
    </xf>
    <xf numFmtId="0" fontId="21" fillId="7" borderId="3" xfId="0" applyFont="1" applyFill="1" applyBorder="1" applyAlignment="1">
      <alignment horizontal="left"/>
    </xf>
    <xf numFmtId="0" fontId="18" fillId="0" borderId="0" xfId="6" applyFont="1" applyAlignment="1">
      <alignment horizontal="left"/>
    </xf>
    <xf numFmtId="0" fontId="18" fillId="0" borderId="0" xfId="6" applyFont="1" applyBorder="1" applyAlignment="1">
      <alignment horizontal="left" wrapText="1"/>
    </xf>
    <xf numFmtId="0" fontId="40" fillId="11" borderId="3" xfId="0" applyFont="1" applyFill="1" applyBorder="1" applyAlignment="1">
      <alignment horizontal="left"/>
    </xf>
    <xf numFmtId="0" fontId="40" fillId="12" borderId="3" xfId="0" applyFont="1" applyFill="1" applyBorder="1" applyAlignment="1">
      <alignment horizontal="left"/>
    </xf>
    <xf numFmtId="0" fontId="21" fillId="0" borderId="12" xfId="2" applyFont="1" applyFill="1" applyBorder="1" applyAlignment="1">
      <alignment horizontal="left"/>
    </xf>
    <xf numFmtId="0" fontId="40" fillId="12" borderId="0" xfId="0" applyFont="1" applyFill="1" applyAlignment="1">
      <alignment horizontal="left"/>
    </xf>
    <xf numFmtId="0" fontId="21" fillId="2" borderId="0" xfId="2" applyFont="1" applyFill="1" applyBorder="1" applyAlignment="1">
      <alignment horizontal="left"/>
    </xf>
    <xf numFmtId="0" fontId="21" fillId="3" borderId="0" xfId="2" applyFont="1" applyFill="1" applyBorder="1" applyAlignment="1">
      <alignment horizontal="left"/>
    </xf>
    <xf numFmtId="0" fontId="21" fillId="5" borderId="0" xfId="2" applyFont="1" applyFill="1" applyBorder="1" applyAlignment="1">
      <alignment horizontal="left"/>
    </xf>
    <xf numFmtId="0" fontId="19" fillId="0" borderId="1" xfId="2" applyFont="1" applyBorder="1" applyAlignment="1">
      <alignment horizontal="left"/>
    </xf>
    <xf numFmtId="2" fontId="17" fillId="0" borderId="2" xfId="2" applyNumberFormat="1" applyFont="1" applyBorder="1" applyAlignment="1">
      <alignment horizontal="left"/>
    </xf>
    <xf numFmtId="2" fontId="17" fillId="0" borderId="0" xfId="2" applyNumberFormat="1" applyFont="1" applyBorder="1" applyAlignment="1">
      <alignment horizontal="left"/>
    </xf>
    <xf numFmtId="0" fontId="6" fillId="9" borderId="3" xfId="2" applyFont="1" applyFill="1" applyBorder="1" applyAlignment="1">
      <alignment horizontal="left"/>
    </xf>
    <xf numFmtId="0" fontId="32" fillId="0" borderId="5" xfId="2" applyFont="1" applyFill="1" applyBorder="1" applyAlignment="1">
      <alignment horizontal="left"/>
    </xf>
    <xf numFmtId="0" fontId="21" fillId="11" borderId="3" xfId="0" applyFont="1" applyFill="1" applyBorder="1" applyAlignment="1">
      <alignment horizontal="left"/>
    </xf>
    <xf numFmtId="0" fontId="21" fillId="10" borderId="3" xfId="2" applyFont="1" applyFill="1" applyBorder="1" applyAlignment="1">
      <alignment horizontal="left"/>
    </xf>
    <xf numFmtId="0" fontId="33" fillId="9" borderId="3" xfId="0" applyFont="1" applyFill="1" applyBorder="1" applyAlignment="1">
      <alignment horizontal="left"/>
    </xf>
    <xf numFmtId="0" fontId="36" fillId="0" borderId="12" xfId="2" applyFont="1" applyFill="1" applyBorder="1" applyAlignment="1">
      <alignment horizontal="left"/>
    </xf>
    <xf numFmtId="0" fontId="21" fillId="4" borderId="0" xfId="2" applyFont="1" applyFill="1" applyBorder="1" applyAlignment="1">
      <alignment horizontal="left"/>
    </xf>
    <xf numFmtId="0" fontId="21" fillId="6" borderId="0" xfId="2" applyFont="1" applyFill="1" applyBorder="1" applyAlignment="1">
      <alignment horizontal="left"/>
    </xf>
    <xf numFmtId="0" fontId="31" fillId="0" borderId="0" xfId="2" applyFont="1" applyFill="1" applyBorder="1" applyAlignment="1">
      <alignment horizontal="center"/>
    </xf>
    <xf numFmtId="0" fontId="44" fillId="0" borderId="10" xfId="0" applyFont="1" applyBorder="1" applyAlignment="1">
      <alignment vertical="center" wrapText="1"/>
    </xf>
    <xf numFmtId="0" fontId="44" fillId="0" borderId="10" xfId="0" applyFont="1" applyFill="1" applyBorder="1"/>
    <xf numFmtId="0" fontId="44" fillId="0" borderId="10" xfId="0" applyFont="1" applyBorder="1" applyAlignment="1">
      <alignment horizontal="center" vertical="center" wrapText="1"/>
    </xf>
    <xf numFmtId="1" fontId="44" fillId="0" borderId="10" xfId="0" applyNumberFormat="1" applyFont="1" applyBorder="1" applyAlignment="1">
      <alignment horizontal="center" vertical="center" wrapText="1"/>
    </xf>
    <xf numFmtId="0" fontId="21" fillId="8" borderId="3" xfId="0" applyFont="1" applyFill="1" applyBorder="1" applyAlignment="1">
      <alignment horizontal="left" vertical="center" wrapText="1"/>
    </xf>
    <xf numFmtId="0" fontId="21" fillId="8" borderId="3" xfId="0" applyFont="1" applyFill="1" applyBorder="1" applyAlignment="1">
      <alignment wrapText="1"/>
    </xf>
    <xf numFmtId="0" fontId="21" fillId="8" borderId="3" xfId="0" applyFont="1" applyFill="1" applyBorder="1" applyAlignment="1">
      <alignment vertical="center" wrapText="1"/>
    </xf>
    <xf numFmtId="0" fontId="21" fillId="8" borderId="3" xfId="0" applyFont="1" applyFill="1" applyBorder="1" applyAlignment="1">
      <alignment horizontal="left" wrapText="1"/>
    </xf>
    <xf numFmtId="0" fontId="21" fillId="2" borderId="3" xfId="0" applyFont="1" applyFill="1" applyBorder="1" applyAlignment="1">
      <alignment wrapText="1"/>
    </xf>
    <xf numFmtId="0" fontId="5" fillId="0" borderId="0" xfId="2" applyFont="1" applyFill="1" applyBorder="1" applyAlignment="1">
      <alignment horizontal="center"/>
    </xf>
    <xf numFmtId="0" fontId="31" fillId="0" borderId="0" xfId="2" applyFont="1" applyFill="1" applyBorder="1" applyAlignment="1">
      <alignment horizontal="center"/>
    </xf>
    <xf numFmtId="0" fontId="29" fillId="0" borderId="0" xfId="2" applyFont="1" applyFill="1" applyBorder="1" applyAlignment="1">
      <alignment horizontal="center"/>
    </xf>
    <xf numFmtId="0" fontId="30" fillId="0" borderId="0" xfId="2" applyFont="1" applyFill="1" applyBorder="1" applyAlignment="1">
      <alignment horizontal="center"/>
    </xf>
    <xf numFmtId="0" fontId="4" fillId="0" borderId="0" xfId="2" applyFont="1" applyFill="1" applyBorder="1" applyAlignment="1">
      <alignment horizontal="center"/>
    </xf>
    <xf numFmtId="0" fontId="42" fillId="0" borderId="0" xfId="2" applyFont="1" applyFill="1" applyBorder="1" applyAlignment="1">
      <alignment horizontal="center"/>
    </xf>
    <xf numFmtId="164" fontId="22" fillId="0" borderId="15" xfId="2" applyNumberFormat="1" applyFont="1" applyFill="1" applyBorder="1" applyAlignment="1">
      <alignment horizontal="center"/>
    </xf>
    <xf numFmtId="0" fontId="20" fillId="0" borderId="0" xfId="2" applyFont="1" applyAlignment="1">
      <alignment horizontal="right" wrapText="1"/>
    </xf>
    <xf numFmtId="0" fontId="0" fillId="0" borderId="0" xfId="0" applyAlignment="1"/>
    <xf numFmtId="0" fontId="20" fillId="0" borderId="15" xfId="2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16" fillId="0" borderId="0" xfId="2" applyFont="1" applyFill="1" applyAlignment="1">
      <alignment horizontal="right"/>
    </xf>
    <xf numFmtId="0" fontId="16" fillId="0" borderId="0" xfId="0" applyFont="1" applyAlignment="1">
      <alignment horizontal="right"/>
    </xf>
    <xf numFmtId="0" fontId="21" fillId="8" borderId="20" xfId="0" applyFont="1" applyFill="1" applyBorder="1" applyAlignment="1">
      <alignment horizontal="left"/>
    </xf>
    <xf numFmtId="0" fontId="21" fillId="8" borderId="21" xfId="0" applyFont="1" applyFill="1" applyBorder="1" applyAlignment="1">
      <alignment horizontal="left"/>
    </xf>
    <xf numFmtId="0" fontId="21" fillId="8" borderId="4" xfId="0" applyFont="1" applyFill="1" applyBorder="1" applyAlignment="1">
      <alignment horizontal="left"/>
    </xf>
    <xf numFmtId="0" fontId="21" fillId="9" borderId="20" xfId="0" applyFont="1" applyFill="1" applyBorder="1" applyAlignment="1">
      <alignment horizontal="center" wrapText="1"/>
    </xf>
    <xf numFmtId="0" fontId="21" fillId="9" borderId="21" xfId="0" applyFont="1" applyFill="1" applyBorder="1" applyAlignment="1">
      <alignment horizontal="center" wrapText="1"/>
    </xf>
    <xf numFmtId="0" fontId="21" fillId="9" borderId="4" xfId="0" applyFont="1" applyFill="1" applyBorder="1" applyAlignment="1">
      <alignment horizontal="center" wrapText="1"/>
    </xf>
    <xf numFmtId="0" fontId="21" fillId="9" borderId="22" xfId="0" applyFont="1" applyFill="1" applyBorder="1" applyAlignment="1">
      <alignment horizontal="left"/>
    </xf>
    <xf numFmtId="0" fontId="21" fillId="9" borderId="23" xfId="0" applyFont="1" applyFill="1" applyBorder="1" applyAlignment="1">
      <alignment horizontal="left"/>
    </xf>
    <xf numFmtId="0" fontId="21" fillId="9" borderId="24" xfId="0" applyFont="1" applyFill="1" applyBorder="1" applyAlignment="1">
      <alignment horizontal="left"/>
    </xf>
    <xf numFmtId="0" fontId="21" fillId="9" borderId="22" xfId="0" applyFont="1" applyFill="1" applyBorder="1" applyAlignment="1">
      <alignment horizontal="center" wrapText="1"/>
    </xf>
    <xf numFmtId="0" fontId="21" fillId="9" borderId="23" xfId="0" applyFont="1" applyFill="1" applyBorder="1" applyAlignment="1">
      <alignment horizontal="center" wrapText="1"/>
    </xf>
    <xf numFmtId="0" fontId="21" fillId="9" borderId="24" xfId="0" applyFont="1" applyFill="1" applyBorder="1" applyAlignment="1">
      <alignment horizontal="center" wrapText="1"/>
    </xf>
    <xf numFmtId="0" fontId="21" fillId="9" borderId="20" xfId="0" applyFont="1" applyFill="1" applyBorder="1" applyAlignment="1">
      <alignment horizontal="left"/>
    </xf>
    <xf numFmtId="0" fontId="21" fillId="9" borderId="21" xfId="0" applyFont="1" applyFill="1" applyBorder="1" applyAlignment="1">
      <alignment horizontal="left"/>
    </xf>
    <xf numFmtId="0" fontId="21" fillId="9" borderId="4" xfId="0" applyFont="1" applyFill="1" applyBorder="1" applyAlignment="1">
      <alignment horizontal="left"/>
    </xf>
    <xf numFmtId="0" fontId="11" fillId="0" borderId="16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23" fillId="0" borderId="18" xfId="0" applyFont="1" applyBorder="1" applyAlignment="1">
      <alignment horizontal="left" vertical="top" wrapText="1"/>
    </xf>
    <xf numFmtId="0" fontId="23" fillId="0" borderId="0" xfId="0" applyFont="1" applyBorder="1" applyAlignment="1">
      <alignment horizontal="left" vertical="top" wrapText="1"/>
    </xf>
  </cellXfs>
  <cellStyles count="9">
    <cellStyle name="Hyperlink" xfId="3" builtinId="8"/>
    <cellStyle name="Normal" xfId="0" builtinId="0"/>
    <cellStyle name="Normal 2" xfId="1"/>
    <cellStyle name="Normal 3" xfId="2"/>
    <cellStyle name="Normal 3 2" xfId="6"/>
    <cellStyle name="Normal 3 3" xfId="5"/>
    <cellStyle name="Normal 3 4" xfId="8"/>
    <cellStyle name="Normal 3 5" xfId="4"/>
    <cellStyle name="Normal 4" xfId="7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5FE82"/>
      <color rgb="FFFFFF99"/>
      <color rgb="FFFFFF66"/>
      <color rgb="FF93FFFF"/>
      <color rgb="FF00964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atalog.sdstate.edu/content.php?catoid=24&amp;navoid=2233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U85"/>
  <sheetViews>
    <sheetView tabSelected="1" topLeftCell="A19" zoomScale="90" zoomScaleNormal="90" zoomScaleSheetLayoutView="85" workbookViewId="0">
      <selection activeCell="A63" sqref="A63"/>
    </sheetView>
  </sheetViews>
  <sheetFormatPr defaultColWidth="9.140625" defaultRowHeight="18" customHeight="1" x14ac:dyDescent="0.2"/>
  <cols>
    <col min="1" max="1" width="13.42578125" style="2" customWidth="1"/>
    <col min="2" max="2" width="38.28515625" style="3" customWidth="1"/>
    <col min="3" max="3" width="29.28515625" style="3" customWidth="1"/>
    <col min="4" max="6" width="4.7109375" style="1" customWidth="1"/>
    <col min="7" max="7" width="2.140625" style="1" customWidth="1"/>
    <col min="8" max="8" width="13.42578125" style="2" customWidth="1"/>
    <col min="9" max="9" width="32.42578125" style="3" customWidth="1"/>
    <col min="10" max="10" width="30.28515625" style="3" customWidth="1"/>
    <col min="11" max="13" width="4.7109375" style="1" customWidth="1"/>
    <col min="14" max="14" width="6.5703125" style="1" customWidth="1"/>
    <col min="15" max="15" width="2.7109375" style="2" customWidth="1"/>
    <col min="16" max="16" width="3.7109375" style="3" customWidth="1"/>
    <col min="17" max="16384" width="9.140625" style="3"/>
  </cols>
  <sheetData>
    <row r="1" spans="1:17" ht="18" customHeight="1" x14ac:dyDescent="0.25">
      <c r="A1" s="209" t="str">
        <f>A42</f>
        <v>Bachelor of Science in Animal Science - Business and Production Specialization (Fall 2014)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</row>
    <row r="2" spans="1:17" s="10" customFormat="1" ht="18" customHeight="1" thickBot="1" x14ac:dyDescent="0.3">
      <c r="A2" s="167" t="s">
        <v>0</v>
      </c>
      <c r="B2" s="19"/>
      <c r="C2" s="19"/>
      <c r="D2" s="212" t="s">
        <v>47</v>
      </c>
      <c r="E2" s="213"/>
      <c r="F2" s="213"/>
      <c r="G2" s="213"/>
      <c r="H2" s="184"/>
      <c r="I2" s="20"/>
      <c r="J2" s="21" t="s">
        <v>48</v>
      </c>
      <c r="K2" s="214"/>
      <c r="L2" s="215"/>
      <c r="M2" s="215"/>
      <c r="N2" s="8"/>
      <c r="O2" s="9"/>
    </row>
    <row r="3" spans="1:17" s="10" customFormat="1" ht="18" customHeight="1" thickBot="1" x14ac:dyDescent="0.3">
      <c r="A3" s="167" t="s">
        <v>1</v>
      </c>
      <c r="B3" s="19"/>
      <c r="C3" s="19"/>
      <c r="D3" s="216" t="s">
        <v>49</v>
      </c>
      <c r="E3" s="217"/>
      <c r="F3" s="217"/>
      <c r="G3" s="217"/>
      <c r="H3" s="185"/>
      <c r="I3" s="24"/>
      <c r="J3" s="21" t="s">
        <v>50</v>
      </c>
      <c r="K3" s="211">
        <f ca="1">NOW()</f>
        <v>42128.437953009263</v>
      </c>
      <c r="L3" s="211"/>
      <c r="M3" s="211"/>
      <c r="N3" s="8"/>
      <c r="O3" s="9"/>
    </row>
    <row r="4" spans="1:17" s="10" customFormat="1" ht="15" customHeight="1" x14ac:dyDescent="0.25">
      <c r="A4" s="168" t="s">
        <v>251</v>
      </c>
      <c r="B4" s="132"/>
      <c r="C4" s="132"/>
      <c r="D4" s="142"/>
      <c r="E4" s="143"/>
      <c r="F4" s="143"/>
      <c r="G4" s="49"/>
      <c r="H4" s="186"/>
      <c r="I4" s="24"/>
      <c r="J4" s="21"/>
      <c r="K4" s="133"/>
      <c r="L4" s="133"/>
      <c r="M4" s="133"/>
      <c r="N4" s="8"/>
      <c r="O4" s="9"/>
    </row>
    <row r="5" spans="1:17" s="23" customFormat="1" ht="18" customHeight="1" x14ac:dyDescent="0.2">
      <c r="A5" s="169" t="s">
        <v>30</v>
      </c>
      <c r="B5" s="96"/>
      <c r="C5" s="96"/>
      <c r="D5" s="97"/>
      <c r="E5" s="97"/>
      <c r="F5" s="53"/>
      <c r="G5" s="53"/>
      <c r="H5" s="107" t="s">
        <v>172</v>
      </c>
      <c r="I5" s="98"/>
      <c r="J5" s="96"/>
      <c r="K5" s="97"/>
      <c r="L5" s="97"/>
      <c r="M5" s="53"/>
      <c r="N5" s="22"/>
    </row>
    <row r="6" spans="1:17" s="23" customFormat="1" ht="21.75" customHeight="1" x14ac:dyDescent="0.2">
      <c r="A6" s="170" t="s">
        <v>3</v>
      </c>
      <c r="B6" s="130" t="s">
        <v>31</v>
      </c>
      <c r="C6" s="98"/>
      <c r="D6" s="108">
        <f>SUM(D7:D8)</f>
        <v>6</v>
      </c>
      <c r="E6" s="109" t="s">
        <v>13</v>
      </c>
      <c r="F6" s="97" t="s">
        <v>51</v>
      </c>
      <c r="G6" s="53"/>
      <c r="H6" s="169" t="s">
        <v>36</v>
      </c>
      <c r="I6" s="100"/>
      <c r="J6" s="101"/>
      <c r="K6" s="97">
        <f>SUM(K7:K20)</f>
        <v>49</v>
      </c>
      <c r="L6" s="97" t="s">
        <v>13</v>
      </c>
      <c r="M6" s="97" t="s">
        <v>51</v>
      </c>
      <c r="N6" s="22"/>
    </row>
    <row r="7" spans="1:17" ht="21.75" customHeight="1" x14ac:dyDescent="0.2">
      <c r="A7" s="159" t="str">
        <f>IF(ISBLANK(H47)=TRUE,"",H47)</f>
        <v>ENGL 101</v>
      </c>
      <c r="B7" s="102" t="str">
        <f t="shared" ref="B7:F7" si="0">IF(ISBLANK(I47)=TRUE,"",I47)</f>
        <v>Composition I (SGR 1)</v>
      </c>
      <c r="C7" s="102" t="str">
        <f t="shared" si="0"/>
        <v/>
      </c>
      <c r="D7" s="136">
        <f t="shared" si="0"/>
        <v>3</v>
      </c>
      <c r="E7" s="136" t="str">
        <f t="shared" si="0"/>
        <v/>
      </c>
      <c r="F7" s="136" t="str">
        <f t="shared" si="0"/>
        <v/>
      </c>
      <c r="G7" s="53"/>
      <c r="H7" s="104" t="str">
        <f>IF(ISBLANK(A48)=TRUE,"",A48)</f>
        <v>AS 101/101L</v>
      </c>
      <c r="I7" s="103" t="str">
        <f t="shared" ref="I7:M7" si="1">IF(ISBLANK(B48)=TRUE,"",B48)</f>
        <v>Intro to Animal Science &amp; Lab</v>
      </c>
      <c r="J7" s="103" t="str">
        <f t="shared" si="1"/>
        <v/>
      </c>
      <c r="K7" s="105">
        <f t="shared" si="1"/>
        <v>3</v>
      </c>
      <c r="L7" s="105" t="str">
        <f t="shared" si="1"/>
        <v/>
      </c>
      <c r="M7" s="105" t="str">
        <f t="shared" si="1"/>
        <v/>
      </c>
    </row>
    <row r="8" spans="1:17" ht="21.75" customHeight="1" x14ac:dyDescent="0.2">
      <c r="A8" s="159" t="str">
        <f>IF(ISBLANK(A58)=TRUE,"",A58)</f>
        <v>ENGL 201</v>
      </c>
      <c r="B8" s="102" t="str">
        <f t="shared" ref="B8:F8" si="2">IF(ISBLANK(B58)=TRUE,"",B58)</f>
        <v>Composition II (SGR 1)</v>
      </c>
      <c r="C8" s="102" t="str">
        <f t="shared" si="2"/>
        <v>ENGL 101</v>
      </c>
      <c r="D8" s="136">
        <f t="shared" si="2"/>
        <v>3</v>
      </c>
      <c r="E8" s="136" t="str">
        <f t="shared" si="2"/>
        <v/>
      </c>
      <c r="F8" s="136" t="str">
        <f t="shared" si="2"/>
        <v/>
      </c>
      <c r="G8" s="53"/>
      <c r="H8" s="104" t="str">
        <f>IF(ISBLANK(H56)=TRUE,"",H56)</f>
        <v>AS 233/233L</v>
      </c>
      <c r="I8" s="103" t="str">
        <f t="shared" ref="I8:M8" si="3">IF(ISBLANK(I56)=TRUE,"",I56)</f>
        <v>Applied Animal Nutrition &amp;Lab</v>
      </c>
      <c r="J8" s="201" t="str">
        <f t="shared" si="3"/>
        <v>AS 101 or DS 130/could interchange with AS 241(3) or AS 285</v>
      </c>
      <c r="K8" s="105">
        <f t="shared" si="3"/>
        <v>4</v>
      </c>
      <c r="L8" s="105" t="str">
        <f t="shared" si="3"/>
        <v/>
      </c>
      <c r="M8" s="105" t="str">
        <f t="shared" si="3"/>
        <v/>
      </c>
      <c r="N8" s="5"/>
    </row>
    <row r="9" spans="1:17" ht="21.75" customHeight="1" x14ac:dyDescent="0.2">
      <c r="A9" s="101"/>
      <c r="B9" s="106"/>
      <c r="C9" s="101"/>
      <c r="D9" s="53"/>
      <c r="E9" s="53"/>
      <c r="F9" s="53"/>
      <c r="G9" s="53"/>
      <c r="H9" s="104" t="str">
        <f>IF(ISBLANK(A56)=TRUE,"",A56)</f>
        <v>AS 241/241L</v>
      </c>
      <c r="I9" s="103" t="str">
        <f t="shared" ref="I9:M9" si="4">IF(ISBLANK(B56)=TRUE,"",B56)</f>
        <v>Intro to Meat Science &amp; Lab</v>
      </c>
      <c r="J9" s="201" t="str">
        <f t="shared" si="4"/>
        <v>could interchange with AS 233 or AS 285 (4)</v>
      </c>
      <c r="K9" s="105">
        <f t="shared" si="4"/>
        <v>3</v>
      </c>
      <c r="L9" s="105" t="str">
        <f t="shared" si="4"/>
        <v/>
      </c>
      <c r="M9" s="105" t="str">
        <f t="shared" si="4"/>
        <v/>
      </c>
      <c r="N9" s="4"/>
    </row>
    <row r="10" spans="1:17" ht="23.25" customHeight="1" x14ac:dyDescent="0.2">
      <c r="A10" s="170" t="s">
        <v>6</v>
      </c>
      <c r="B10" s="130" t="s">
        <v>32</v>
      </c>
      <c r="C10" s="107"/>
      <c r="D10" s="108">
        <f>D11</f>
        <v>3</v>
      </c>
      <c r="E10" s="109"/>
      <c r="F10" s="53"/>
      <c r="G10" s="53"/>
      <c r="H10" s="104" t="str">
        <f>IF(ISBLANK(H55)=TRUE,"",H55)</f>
        <v>AS 285/285L</v>
      </c>
      <c r="I10" s="103" t="str">
        <f t="shared" ref="I10:M10" si="5">IF(ISBLANK(I55)=TRUE,"",I55)</f>
        <v>Livestock Eval and Marketing &amp; Lab</v>
      </c>
      <c r="J10" s="201" t="str">
        <f t="shared" si="5"/>
        <v>AS 101/could interchange with AS 233 or AS 241 (3)</v>
      </c>
      <c r="K10" s="105">
        <f t="shared" si="5"/>
        <v>4</v>
      </c>
      <c r="L10" s="105" t="str">
        <f t="shared" si="5"/>
        <v/>
      </c>
      <c r="M10" s="105" t="str">
        <f t="shared" si="5"/>
        <v/>
      </c>
      <c r="N10" s="3"/>
      <c r="O10" s="3"/>
      <c r="Q10" s="1"/>
    </row>
    <row r="11" spans="1:17" ht="21.75" customHeight="1" x14ac:dyDescent="0.2">
      <c r="A11" s="159" t="str">
        <f>IF(ISBLANK(A49)=TRUE,"",A49)</f>
        <v>SPCM 101</v>
      </c>
      <c r="B11" s="102" t="str">
        <f t="shared" ref="B11:F11" si="6">IF(ISBLANK(B49)=TRUE,"",B49)</f>
        <v>Fundamentals of Speech (SGR 2)</v>
      </c>
      <c r="C11" s="102" t="str">
        <f t="shared" si="6"/>
        <v/>
      </c>
      <c r="D11" s="136">
        <f t="shared" si="6"/>
        <v>3</v>
      </c>
      <c r="E11" s="136" t="str">
        <f t="shared" si="6"/>
        <v/>
      </c>
      <c r="F11" s="136" t="str">
        <f t="shared" si="6"/>
        <v/>
      </c>
      <c r="G11" s="110"/>
      <c r="H11" s="104" t="str">
        <f>IF(ISBLANK(A63)=TRUE,"",A63)</f>
        <v>AS 323</v>
      </c>
      <c r="I11" s="103" t="str">
        <f t="shared" ref="I11:M11" si="7">IF(ISBLANK(B63)=TRUE,"",B63)</f>
        <v>Advanced Animal Nutrition</v>
      </c>
      <c r="J11" s="103" t="str">
        <f t="shared" si="7"/>
        <v>AS 233</v>
      </c>
      <c r="K11" s="105">
        <f t="shared" si="7"/>
        <v>3</v>
      </c>
      <c r="L11" s="105" t="str">
        <f t="shared" si="7"/>
        <v/>
      </c>
      <c r="M11" s="105" t="str">
        <f t="shared" si="7"/>
        <v/>
      </c>
    </row>
    <row r="12" spans="1:17" ht="23.25" customHeight="1" x14ac:dyDescent="0.2">
      <c r="A12" s="101"/>
      <c r="B12" s="106"/>
      <c r="C12" s="101"/>
      <c r="D12" s="53"/>
      <c r="E12" s="53"/>
      <c r="F12" s="53"/>
      <c r="G12" s="53"/>
      <c r="H12" s="104" t="str">
        <f>IF(ISBLANK(H64)=TRUE,"",H64)</f>
        <v>AS 332</v>
      </c>
      <c r="I12" s="103" t="str">
        <f t="shared" ref="I12:M12" si="8">IF(ISBLANK(I64)=TRUE,"",I64)</f>
        <v>Livestock Breding &amp; Genetics</v>
      </c>
      <c r="J12" s="201" t="str">
        <f t="shared" si="8"/>
        <v>AS 101 or DS 130 and BIOL 103 or 153/spring only</v>
      </c>
      <c r="K12" s="105">
        <f t="shared" si="8"/>
        <v>4</v>
      </c>
      <c r="L12" s="105" t="str">
        <f t="shared" si="8"/>
        <v/>
      </c>
      <c r="M12" s="105" t="str">
        <f t="shared" si="8"/>
        <v/>
      </c>
    </row>
    <row r="13" spans="1:17" ht="21.75" customHeight="1" x14ac:dyDescent="0.2">
      <c r="A13" s="170" t="s">
        <v>7</v>
      </c>
      <c r="B13" s="130" t="s">
        <v>33</v>
      </c>
      <c r="C13" s="96"/>
      <c r="D13" s="108">
        <f>SUM(D14:D15)</f>
        <v>6</v>
      </c>
      <c r="E13" s="109"/>
      <c r="F13" s="53"/>
      <c r="G13" s="53"/>
      <c r="H13" s="104" t="str">
        <f>IF(ISBLANK(A66)=TRUE,"",A66)</f>
        <v>AS 433/433L</v>
      </c>
      <c r="I13" s="103" t="str">
        <f t="shared" ref="I13:M13" si="9">IF(ISBLANK(B66)=TRUE,"",B66)</f>
        <v>Livestock Reproduction &amp; Lab</v>
      </c>
      <c r="J13" s="103" t="str">
        <f t="shared" si="9"/>
        <v>VET 223/Fall only</v>
      </c>
      <c r="K13" s="105">
        <f t="shared" si="9"/>
        <v>3</v>
      </c>
      <c r="L13" s="105" t="str">
        <f t="shared" si="9"/>
        <v/>
      </c>
      <c r="M13" s="105" t="str">
        <f t="shared" si="9"/>
        <v/>
      </c>
    </row>
    <row r="14" spans="1:17" ht="21.75" customHeight="1" x14ac:dyDescent="0.2">
      <c r="A14" s="159" t="str">
        <f>IF(ISBLANK(H57)=TRUE,"",H57)</f>
        <v>ECON 202</v>
      </c>
      <c r="B14" s="102" t="str">
        <f t="shared" ref="B14:F14" si="10">IF(ISBLANK(I57)=TRUE,"",I57)</f>
        <v>Principles of Macroeconomics</v>
      </c>
      <c r="C14" s="102" t="str">
        <f t="shared" si="10"/>
        <v xml:space="preserve"> could interchange with ECON 201</v>
      </c>
      <c r="D14" s="136">
        <f t="shared" si="10"/>
        <v>3</v>
      </c>
      <c r="E14" s="136" t="str">
        <f t="shared" si="10"/>
        <v/>
      </c>
      <c r="F14" s="136" t="str">
        <f t="shared" si="10"/>
        <v/>
      </c>
      <c r="G14" s="53"/>
      <c r="H14" s="104" t="str">
        <f t="shared" ref="H14:M14" si="11">IF(ISBLANK(H71)=TRUE,"",H71)</f>
        <v>AS 489</v>
      </c>
      <c r="I14" s="103" t="str">
        <f t="shared" si="11"/>
        <v>Current Issues in Animal Science</v>
      </c>
      <c r="J14" s="103" t="str">
        <f t="shared" si="11"/>
        <v>ENGL 201</v>
      </c>
      <c r="K14" s="105">
        <f t="shared" si="11"/>
        <v>2</v>
      </c>
      <c r="L14" s="105" t="str">
        <f t="shared" si="11"/>
        <v/>
      </c>
      <c r="M14" s="105" t="str">
        <f t="shared" si="11"/>
        <v/>
      </c>
    </row>
    <row r="15" spans="1:17" ht="21.75" customHeight="1" x14ac:dyDescent="0.2">
      <c r="A15" s="159" t="str">
        <f>IF(ISBLANK(A59)=TRUE,"",A59)</f>
        <v>SGR #3</v>
      </c>
      <c r="B15" s="102" t="str">
        <f t="shared" ref="B15:F15" si="12">IF(ISBLANK(B59)=TRUE,"",B59)</f>
        <v>Social Sciences/Diversity</v>
      </c>
      <c r="C15" s="102" t="str">
        <f t="shared" si="12"/>
        <v>cannot be ECON</v>
      </c>
      <c r="D15" s="136">
        <f t="shared" si="12"/>
        <v>3</v>
      </c>
      <c r="E15" s="136" t="str">
        <f t="shared" si="12"/>
        <v/>
      </c>
      <c r="F15" s="136" t="str">
        <f t="shared" si="12"/>
        <v/>
      </c>
      <c r="G15" s="53"/>
      <c r="H15" s="104" t="str">
        <f>IF(ISBLANK(H58)=TRUE,"",H58)</f>
        <v>VET 223/223L</v>
      </c>
      <c r="I15" s="103" t="str">
        <f t="shared" ref="I15:M15" si="13">IF(ISBLANK(I58)=TRUE,"",I58)</f>
        <v>Anat &amp; Phys. Of Livestock &amp; Lab</v>
      </c>
      <c r="J15" s="103" t="str">
        <f t="shared" si="13"/>
        <v xml:space="preserve">Chem 108 or 120 or 326/spring only </v>
      </c>
      <c r="K15" s="105">
        <f t="shared" si="13"/>
        <v>4</v>
      </c>
      <c r="L15" s="105" t="str">
        <f t="shared" si="13"/>
        <v/>
      </c>
      <c r="M15" s="105" t="str">
        <f t="shared" si="13"/>
        <v/>
      </c>
    </row>
    <row r="16" spans="1:17" ht="21.75" customHeight="1" x14ac:dyDescent="0.2">
      <c r="A16" s="101"/>
      <c r="B16" s="106"/>
      <c r="C16" s="101"/>
      <c r="D16" s="53"/>
      <c r="E16" s="53"/>
      <c r="F16" s="53"/>
      <c r="G16" s="53"/>
      <c r="H16" s="200" t="str">
        <f>IF(ISBLANK(A65)=TRUE,"",A65)</f>
        <v>PHYS 101/L or MICRO 231/L</v>
      </c>
      <c r="I16" s="201" t="str">
        <f t="shared" ref="I16:M16" si="14">IF(ISBLANK(B65)=TRUE,"",B65)</f>
        <v>Survey or Physics &amp; Lab  or General Microbiology &amp; Lab</v>
      </c>
      <c r="J16" s="201" t="str">
        <f t="shared" si="14"/>
        <v xml:space="preserve">Micro--CHEM 106 or 112/select one of these courses </v>
      </c>
      <c r="K16" s="105">
        <f t="shared" si="14"/>
        <v>4</v>
      </c>
      <c r="L16" s="105" t="str">
        <f t="shared" si="14"/>
        <v/>
      </c>
      <c r="M16" s="105" t="str">
        <f t="shared" si="14"/>
        <v/>
      </c>
    </row>
    <row r="17" spans="1:17" ht="21.75" customHeight="1" x14ac:dyDescent="0.2">
      <c r="A17" s="170" t="s">
        <v>8</v>
      </c>
      <c r="B17" s="130" t="s">
        <v>34</v>
      </c>
      <c r="C17" s="96"/>
      <c r="D17" s="108">
        <f>SUM(D18:D19)</f>
        <v>6</v>
      </c>
      <c r="E17" s="109"/>
      <c r="F17" s="53"/>
      <c r="G17" s="53"/>
      <c r="H17" s="104" t="str">
        <f t="shared" ref="H17:M17" si="15">IF(ISBLANK(H63)=TRUE,"",H63)</f>
        <v>ACCT 210</v>
      </c>
      <c r="I17" s="103" t="str">
        <f t="shared" si="15"/>
        <v>Principles of Accounting I</v>
      </c>
      <c r="J17" s="103" t="str">
        <f t="shared" si="15"/>
        <v/>
      </c>
      <c r="K17" s="105">
        <f t="shared" si="15"/>
        <v>3</v>
      </c>
      <c r="L17" s="105" t="str">
        <f t="shared" si="15"/>
        <v/>
      </c>
      <c r="M17" s="105" t="str">
        <f t="shared" si="15"/>
        <v/>
      </c>
      <c r="N17" s="3"/>
      <c r="O17" s="3"/>
      <c r="P17" s="1"/>
      <c r="Q17" s="1"/>
    </row>
    <row r="18" spans="1:17" ht="21.75" customHeight="1" x14ac:dyDescent="0.2">
      <c r="A18" s="159" t="str">
        <f>IF(ISBLANK(H51)=TRUE,"",H51)</f>
        <v>SGR #4</v>
      </c>
      <c r="B18" s="102" t="str">
        <f t="shared" ref="B18:F18" si="16">IF(ISBLANK(I51)=TRUE,"",I51)</f>
        <v>Humanities/Arts Diversity (SGR 4)</v>
      </c>
      <c r="C18" s="102" t="str">
        <f t="shared" si="16"/>
        <v/>
      </c>
      <c r="D18" s="136">
        <f t="shared" si="16"/>
        <v>3</v>
      </c>
      <c r="E18" s="136" t="str">
        <f t="shared" si="16"/>
        <v/>
      </c>
      <c r="F18" s="136" t="str">
        <f t="shared" si="16"/>
        <v/>
      </c>
      <c r="G18" s="53"/>
      <c r="H18" s="104" t="str">
        <f t="shared" ref="H18:M18" si="17">IF(ISBLANK(H49)=TRUE,"",H49)</f>
        <v>ECON 201</v>
      </c>
      <c r="I18" s="103" t="str">
        <f t="shared" si="17"/>
        <v>Principles of Microeconomics</v>
      </c>
      <c r="J18" s="202" t="str">
        <f t="shared" si="17"/>
        <v>SGR#3 could interchange with ECON 202</v>
      </c>
      <c r="K18" s="105">
        <f t="shared" si="17"/>
        <v>3</v>
      </c>
      <c r="L18" s="105" t="str">
        <f t="shared" si="17"/>
        <v/>
      </c>
      <c r="M18" s="105" t="str">
        <f t="shared" si="17"/>
        <v/>
      </c>
    </row>
    <row r="19" spans="1:17" ht="21.75" customHeight="1" x14ac:dyDescent="0.2">
      <c r="A19" s="159" t="str">
        <f>IF(ISBLANK(A64)=TRUE,"",A64)</f>
        <v>SGR #4</v>
      </c>
      <c r="B19" s="102" t="str">
        <f t="shared" ref="B19:F19" si="18">IF(ISBLANK(B64)=TRUE,"",B64)</f>
        <v>Humanities/Arts Diversity (SGR 4)</v>
      </c>
      <c r="C19" s="102" t="str">
        <f t="shared" si="18"/>
        <v/>
      </c>
      <c r="D19" s="136">
        <f t="shared" si="18"/>
        <v>3</v>
      </c>
      <c r="E19" s="136" t="str">
        <f t="shared" si="18"/>
        <v/>
      </c>
      <c r="F19" s="136" t="str">
        <f t="shared" si="18"/>
        <v/>
      </c>
      <c r="G19" s="53"/>
      <c r="H19" s="104" t="str">
        <f t="shared" ref="H19:M19" si="19">IF(ISBLANK(H48)=TRUE,"",H48)</f>
        <v>CHEM 106/106L</v>
      </c>
      <c r="I19" s="103" t="str">
        <f t="shared" si="19"/>
        <v>Chemistry Survey &amp; Lab</v>
      </c>
      <c r="J19" s="103" t="str">
        <f t="shared" si="19"/>
        <v>MATH 101+ or CHEM 112</v>
      </c>
      <c r="K19" s="105">
        <f t="shared" si="19"/>
        <v>4</v>
      </c>
      <c r="L19" s="105" t="str">
        <f t="shared" si="19"/>
        <v/>
      </c>
      <c r="M19" s="105" t="str">
        <f t="shared" si="19"/>
        <v/>
      </c>
    </row>
    <row r="20" spans="1:17" ht="23.25" customHeight="1" x14ac:dyDescent="0.2">
      <c r="A20" s="101"/>
      <c r="B20" s="106"/>
      <c r="C20" s="101"/>
      <c r="D20" s="53"/>
      <c r="E20" s="53"/>
      <c r="F20" s="53"/>
      <c r="G20" s="53"/>
      <c r="H20" s="203" t="str">
        <f t="shared" ref="H20:M20" si="20">IF(ISBLANK(A55)=TRUE,"",A55)</f>
        <v>CHEM 108/108L or CHEM 120 /120L</v>
      </c>
      <c r="I20" s="202" t="str">
        <f t="shared" si="20"/>
        <v>Organic &amp; Biochemistry &amp; Lab (4 cr) or  Elementary Organic Chemistry &amp;Lab (5 cr)</v>
      </c>
      <c r="J20" s="202" t="str">
        <f t="shared" si="20"/>
        <v>CHEM 106 or 112; CHEM 120 is SPRING Only, or CHEM 326</v>
      </c>
      <c r="K20" s="105">
        <f t="shared" si="20"/>
        <v>5</v>
      </c>
      <c r="L20" s="105" t="str">
        <f t="shared" si="20"/>
        <v/>
      </c>
      <c r="M20" s="105" t="str">
        <f t="shared" si="20"/>
        <v/>
      </c>
    </row>
    <row r="21" spans="1:17" ht="21.75" customHeight="1" x14ac:dyDescent="0.2">
      <c r="A21" s="170" t="s">
        <v>9</v>
      </c>
      <c r="B21" s="130" t="s">
        <v>35</v>
      </c>
      <c r="C21" s="107"/>
      <c r="D21" s="108">
        <f>D22</f>
        <v>3</v>
      </c>
      <c r="E21" s="109"/>
      <c r="F21" s="53"/>
      <c r="G21" s="53"/>
      <c r="H21" s="187"/>
      <c r="I21" s="154"/>
      <c r="J21" s="154"/>
      <c r="K21" s="154"/>
      <c r="L21" s="154"/>
      <c r="M21" s="154"/>
    </row>
    <row r="22" spans="1:17" ht="21.75" customHeight="1" x14ac:dyDescent="0.2">
      <c r="A22" s="159" t="str">
        <f>IF(ISBLANK(A51)=TRUE,"",A51)</f>
        <v>SGR #5</v>
      </c>
      <c r="B22" s="102" t="str">
        <f t="shared" ref="B22:F22" si="21">IF(ISBLANK(B51)=TRUE,"",B51)</f>
        <v>Mathematics (SGR 5)</v>
      </c>
      <c r="C22" s="204" t="str">
        <f t="shared" si="21"/>
        <v>Math 102 or Math 115 or higher than 115</v>
      </c>
      <c r="D22" s="136">
        <f t="shared" si="21"/>
        <v>3</v>
      </c>
      <c r="E22" s="136" t="str">
        <f t="shared" si="21"/>
        <v/>
      </c>
      <c r="F22" s="136" t="str">
        <f t="shared" si="21"/>
        <v/>
      </c>
      <c r="G22" s="53"/>
      <c r="H22" s="169" t="s">
        <v>39</v>
      </c>
      <c r="I22" s="113"/>
      <c r="J22" s="114"/>
      <c r="K22" s="115">
        <f>SUM(K23:K31)</f>
        <v>21</v>
      </c>
      <c r="L22" s="116"/>
      <c r="M22" s="116"/>
    </row>
    <row r="23" spans="1:17" ht="21.75" customHeight="1" x14ac:dyDescent="0.2">
      <c r="A23" s="101"/>
      <c r="B23" s="106"/>
      <c r="C23" s="101"/>
      <c r="D23" s="53"/>
      <c r="E23" s="53"/>
      <c r="F23" s="53"/>
      <c r="G23" s="53"/>
      <c r="H23" s="230" t="s">
        <v>186</v>
      </c>
      <c r="I23" s="231"/>
      <c r="J23" s="232"/>
      <c r="K23" s="221" t="s">
        <v>187</v>
      </c>
      <c r="L23" s="222"/>
      <c r="M23" s="223"/>
    </row>
    <row r="24" spans="1:17" ht="21.75" customHeight="1" x14ac:dyDescent="0.2">
      <c r="A24" s="170" t="s">
        <v>10</v>
      </c>
      <c r="B24" s="130" t="s">
        <v>37</v>
      </c>
      <c r="C24" s="107"/>
      <c r="D24" s="108">
        <f>SUM(D25:D27)</f>
        <v>6</v>
      </c>
      <c r="E24" s="109"/>
      <c r="F24" s="53"/>
      <c r="G24" s="53"/>
      <c r="H24" s="104" t="str">
        <f t="shared" ref="H24:M24" si="22">IF(ISBLANK(A71)=TRUE,"",A71)</f>
        <v/>
      </c>
      <c r="I24" s="103" t="str">
        <f t="shared" si="22"/>
        <v>Production Elective &amp; Lab</v>
      </c>
      <c r="J24" s="201" t="str">
        <f t="shared" si="22"/>
        <v>depending on semester available for species of interest</v>
      </c>
      <c r="K24" s="105">
        <f t="shared" si="22"/>
        <v>3</v>
      </c>
      <c r="L24" s="105" t="str">
        <f t="shared" si="22"/>
        <v/>
      </c>
      <c r="M24" s="105" t="str">
        <f t="shared" si="22"/>
        <v/>
      </c>
    </row>
    <row r="25" spans="1:17" ht="21.75" customHeight="1" x14ac:dyDescent="0.2">
      <c r="A25" s="159" t="str">
        <f>IF(ISBLANK(A50)=TRUE,"",A50)</f>
        <v>BIOL 101/101L</v>
      </c>
      <c r="B25" s="102" t="str">
        <f t="shared" ref="B25:F25" si="23">IF(ISBLANK(B50)=TRUE,"",B50)</f>
        <v>Biology Survey I &amp; Lab</v>
      </c>
      <c r="C25" s="102" t="str">
        <f t="shared" si="23"/>
        <v>or BIO 151</v>
      </c>
      <c r="D25" s="136">
        <f t="shared" si="23"/>
        <v>3</v>
      </c>
      <c r="E25" s="136" t="str">
        <f t="shared" si="23"/>
        <v/>
      </c>
      <c r="F25" s="136" t="str">
        <f t="shared" si="23"/>
        <v/>
      </c>
      <c r="G25" s="53"/>
      <c r="H25" s="104" t="str">
        <f>IF(ISBLANK(H66)=TRUE,"",H66)</f>
        <v/>
      </c>
      <c r="I25" s="103" t="str">
        <f t="shared" ref="I25:M25" si="24">IF(ISBLANK(I66)=TRUE,"",I66)</f>
        <v>Production Elective &amp; Lab</v>
      </c>
      <c r="J25" s="201" t="str">
        <f t="shared" si="24"/>
        <v>depending on semester available for species of interest</v>
      </c>
      <c r="K25" s="105">
        <f t="shared" si="24"/>
        <v>3</v>
      </c>
      <c r="L25" s="105" t="str">
        <f t="shared" si="24"/>
        <v/>
      </c>
      <c r="M25" s="105" t="str">
        <f t="shared" si="24"/>
        <v/>
      </c>
    </row>
    <row r="26" spans="1:17" ht="21.75" customHeight="1" x14ac:dyDescent="0.2">
      <c r="A26" s="159" t="str">
        <f>IF(ISBLANK(H50)=TRUE,"",H50)</f>
        <v>BIOL 103/103L</v>
      </c>
      <c r="B26" s="102" t="str">
        <f t="shared" ref="B26:F26" si="25">IF(ISBLANK(I50)=TRUE,"",I50)</f>
        <v>Biology Survey II &amp; Lab</v>
      </c>
      <c r="C26" s="102" t="str">
        <f t="shared" si="25"/>
        <v>BIOL 101, or BIO 153</v>
      </c>
      <c r="D26" s="136">
        <f t="shared" si="25"/>
        <v>3</v>
      </c>
      <c r="E26" s="136" t="str">
        <f t="shared" si="25"/>
        <v/>
      </c>
      <c r="F26" s="136" t="str">
        <f t="shared" si="25"/>
        <v/>
      </c>
      <c r="G26" s="53"/>
      <c r="H26" s="104" t="str">
        <f t="shared" ref="H26:M26" si="26">IF(ISBLANK(A72)=TRUE,"",A72)</f>
        <v/>
      </c>
      <c r="I26" s="103" t="str">
        <f t="shared" si="26"/>
        <v>Production Elective &amp; Lab</v>
      </c>
      <c r="J26" s="201" t="str">
        <f t="shared" si="26"/>
        <v>depending on semester available for species of interest</v>
      </c>
      <c r="K26" s="105">
        <f t="shared" si="26"/>
        <v>3</v>
      </c>
      <c r="L26" s="105" t="str">
        <f t="shared" si="26"/>
        <v/>
      </c>
      <c r="M26" s="105" t="str">
        <f t="shared" si="26"/>
        <v/>
      </c>
      <c r="Q26" s="2"/>
    </row>
    <row r="27" spans="1:17" ht="21.75" customHeight="1" x14ac:dyDescent="0.2">
      <c r="A27" s="101"/>
      <c r="B27" s="106"/>
      <c r="C27" s="106"/>
      <c r="D27" s="53"/>
      <c r="E27" s="53"/>
      <c r="F27" s="53"/>
      <c r="G27" s="53"/>
      <c r="H27" s="218" t="s">
        <v>188</v>
      </c>
      <c r="I27" s="219"/>
      <c r="J27" s="220"/>
      <c r="K27" s="221" t="s">
        <v>187</v>
      </c>
      <c r="L27" s="222"/>
      <c r="M27" s="223"/>
    </row>
    <row r="28" spans="1:17" ht="21.75" customHeight="1" x14ac:dyDescent="0.2">
      <c r="A28" s="169" t="s">
        <v>38</v>
      </c>
      <c r="B28" s="96"/>
      <c r="C28" s="100"/>
      <c r="D28" s="97"/>
      <c r="E28" s="97"/>
      <c r="F28" s="53"/>
      <c r="G28" s="53"/>
      <c r="H28" s="104" t="str">
        <f t="shared" ref="H28:M28" si="27">IF(ISBLANK(A67)=TRUE,"",A67)</f>
        <v/>
      </c>
      <c r="I28" s="103" t="str">
        <f t="shared" si="27"/>
        <v>Business Elective</v>
      </c>
      <c r="J28" s="103" t="str">
        <f t="shared" si="27"/>
        <v/>
      </c>
      <c r="K28" s="105">
        <f t="shared" si="27"/>
        <v>3</v>
      </c>
      <c r="L28" s="105" t="str">
        <f t="shared" si="27"/>
        <v/>
      </c>
      <c r="M28" s="105" t="str">
        <f t="shared" si="27"/>
        <v/>
      </c>
    </row>
    <row r="29" spans="1:17" ht="21.75" customHeight="1" x14ac:dyDescent="0.2">
      <c r="A29" s="101"/>
      <c r="B29" s="106"/>
      <c r="C29" s="107"/>
      <c r="D29" s="99"/>
      <c r="E29" s="99"/>
      <c r="F29" s="99"/>
      <c r="G29" s="53"/>
      <c r="H29" s="104" t="str">
        <f>IF(ISBLANK(H67)=TRUE,"",H67)</f>
        <v/>
      </c>
      <c r="I29" s="103" t="str">
        <f t="shared" ref="I29:M29" si="28">IF(ISBLANK(I67)=TRUE,"",I67)</f>
        <v>Business Elective</v>
      </c>
      <c r="J29" s="103" t="str">
        <f t="shared" si="28"/>
        <v/>
      </c>
      <c r="K29" s="105">
        <f t="shared" si="28"/>
        <v>3</v>
      </c>
      <c r="L29" s="105" t="str">
        <f t="shared" si="28"/>
        <v/>
      </c>
      <c r="M29" s="105" t="str">
        <f t="shared" si="28"/>
        <v/>
      </c>
      <c r="O29" s="1"/>
      <c r="P29" s="2"/>
    </row>
    <row r="30" spans="1:17" ht="21.75" customHeight="1" x14ac:dyDescent="0.2">
      <c r="A30" s="170" t="s">
        <v>4</v>
      </c>
      <c r="B30" s="130" t="s">
        <v>256</v>
      </c>
      <c r="C30" s="117"/>
      <c r="D30" s="118">
        <f>D31</f>
        <v>2</v>
      </c>
      <c r="E30" s="119"/>
      <c r="F30" s="120"/>
      <c r="G30" s="53"/>
      <c r="H30" s="104" t="str">
        <f t="shared" ref="H30:M30" si="29">IF(ISBLANK(A73)=TRUE,"",A73)</f>
        <v/>
      </c>
      <c r="I30" s="103" t="str">
        <f t="shared" si="29"/>
        <v>Business Elective</v>
      </c>
      <c r="J30" s="103" t="str">
        <f t="shared" si="29"/>
        <v/>
      </c>
      <c r="K30" s="105">
        <f t="shared" si="29"/>
        <v>3</v>
      </c>
      <c r="L30" s="105" t="str">
        <f t="shared" si="29"/>
        <v/>
      </c>
      <c r="M30" s="105" t="str">
        <f t="shared" si="29"/>
        <v/>
      </c>
    </row>
    <row r="31" spans="1:17" ht="21.75" customHeight="1" x14ac:dyDescent="0.2">
      <c r="A31" s="171" t="str">
        <f>IF(ISBLANK(A47)=TRUE,"",A47)</f>
        <v>AS 109</v>
      </c>
      <c r="B31" s="141" t="str">
        <f t="shared" ref="B31:F31" si="30">IF(ISBLANK(B47)=TRUE,"",B47)</f>
        <v>First Year Seminar (IGR 1)</v>
      </c>
      <c r="C31" s="141" t="str">
        <f t="shared" si="30"/>
        <v/>
      </c>
      <c r="D31" s="144">
        <f t="shared" si="30"/>
        <v>2</v>
      </c>
      <c r="E31" s="144" t="str">
        <f t="shared" si="30"/>
        <v/>
      </c>
      <c r="F31" s="144" t="str">
        <f t="shared" si="30"/>
        <v/>
      </c>
      <c r="G31" s="53"/>
      <c r="H31" s="104" t="str">
        <f>IF(ISBLANK(H72)=TRUE,"",H72)</f>
        <v/>
      </c>
      <c r="I31" s="103" t="str">
        <f t="shared" ref="I31:M31" si="31">IF(ISBLANK(I72)=TRUE,"",I72)</f>
        <v>Business Elective</v>
      </c>
      <c r="J31" s="103" t="str">
        <f t="shared" si="31"/>
        <v/>
      </c>
      <c r="K31" s="105">
        <f t="shared" si="31"/>
        <v>3</v>
      </c>
      <c r="L31" s="105" t="str">
        <f t="shared" si="31"/>
        <v/>
      </c>
      <c r="M31" s="105" t="str">
        <f t="shared" si="31"/>
        <v/>
      </c>
    </row>
    <row r="32" spans="1:17" ht="21.75" customHeight="1" x14ac:dyDescent="0.2">
      <c r="A32" s="170" t="s">
        <v>5</v>
      </c>
      <c r="B32" s="155" t="s">
        <v>255</v>
      </c>
      <c r="C32" s="121"/>
      <c r="D32" s="118">
        <f>D33</f>
        <v>3</v>
      </c>
      <c r="E32" s="119"/>
      <c r="F32" s="120"/>
      <c r="G32" s="53"/>
      <c r="H32" s="224" t="s">
        <v>192</v>
      </c>
      <c r="I32" s="225"/>
      <c r="J32" s="226"/>
      <c r="K32" s="227" t="s">
        <v>187</v>
      </c>
      <c r="L32" s="228"/>
      <c r="M32" s="229"/>
    </row>
    <row r="33" spans="1:15" ht="21.75" customHeight="1" x14ac:dyDescent="0.2">
      <c r="A33" s="171" t="str">
        <f>IF(ISBLANK(H65)=TRUE,"",H65)</f>
        <v>IGR#2</v>
      </c>
      <c r="B33" s="141" t="str">
        <f t="shared" ref="B33:F33" si="32">IF(ISBLANK(I65)=TRUE,"",I65)</f>
        <v>Cultural Awareness &amp; Social &amp; Env Resp</v>
      </c>
      <c r="C33" s="141" t="str">
        <f t="shared" si="32"/>
        <v/>
      </c>
      <c r="D33" s="144">
        <f t="shared" si="32"/>
        <v>3</v>
      </c>
      <c r="E33" s="144" t="str">
        <f t="shared" si="32"/>
        <v/>
      </c>
      <c r="F33" s="144" t="str">
        <f t="shared" si="32"/>
        <v/>
      </c>
      <c r="G33" s="53"/>
      <c r="H33" s="104" t="str">
        <f t="shared" ref="H33:M33" si="33">IF(ISBLANK(A57)=TRUE,"",A57)</f>
        <v/>
      </c>
      <c r="I33" s="103" t="str">
        <f t="shared" si="33"/>
        <v>Group #1 Electives</v>
      </c>
      <c r="J33" s="103" t="str">
        <f t="shared" si="33"/>
        <v/>
      </c>
      <c r="K33" s="105">
        <f t="shared" si="33"/>
        <v>3</v>
      </c>
      <c r="L33" s="105" t="str">
        <f t="shared" si="33"/>
        <v/>
      </c>
      <c r="M33" s="105" t="str">
        <f t="shared" si="33"/>
        <v/>
      </c>
      <c r="N33" s="6"/>
    </row>
    <row r="34" spans="1:15" ht="21.75" customHeight="1" x14ac:dyDescent="0.2">
      <c r="A34" s="172" t="s">
        <v>254</v>
      </c>
      <c r="B34" s="122"/>
      <c r="C34" s="123"/>
      <c r="D34" s="120"/>
      <c r="E34" s="120"/>
      <c r="F34" s="120"/>
      <c r="G34" s="53"/>
      <c r="H34" s="125" t="s">
        <v>44</v>
      </c>
      <c r="I34" s="124"/>
      <c r="J34" s="125"/>
      <c r="K34" s="126">
        <f>SUM(K35:K39)</f>
        <v>13</v>
      </c>
      <c r="L34" s="127"/>
      <c r="M34" s="128"/>
    </row>
    <row r="35" spans="1:15" ht="21.75" customHeight="1" x14ac:dyDescent="0.2">
      <c r="A35" s="169" t="s">
        <v>11</v>
      </c>
      <c r="B35" s="96"/>
      <c r="C35" s="121"/>
      <c r="D35" s="118"/>
      <c r="E35" s="119"/>
      <c r="F35" s="120"/>
      <c r="G35" s="53"/>
      <c r="H35" s="104" t="str">
        <f t="shared" ref="H35:M36" si="34">IF(ISBLANK(A74)=TRUE,"",A74)</f>
        <v/>
      </c>
      <c r="I35" s="201" t="str">
        <f t="shared" si="34"/>
        <v>Elective credits for minors/area of interest</v>
      </c>
      <c r="J35" s="103" t="str">
        <f t="shared" si="34"/>
        <v/>
      </c>
      <c r="K35" s="105">
        <f t="shared" si="34"/>
        <v>3</v>
      </c>
      <c r="L35" s="105" t="str">
        <f t="shared" si="34"/>
        <v/>
      </c>
      <c r="M35" s="105" t="str">
        <f t="shared" si="34"/>
        <v/>
      </c>
    </row>
    <row r="36" spans="1:15" ht="21.75" customHeight="1" x14ac:dyDescent="0.2">
      <c r="A36" s="173" t="str">
        <f>IF(ISBLANK(H57)=TRUE,"",H57)</f>
        <v>ECON 202</v>
      </c>
      <c r="B36" s="139" t="str">
        <f>IF(ISBLANK(I57)=TRUE,"",I57)</f>
        <v>Principles of Macroeconomics</v>
      </c>
      <c r="C36" s="139" t="str">
        <f>IF(ISBLANK(J57)=TRUE,"",J57)</f>
        <v xml:space="preserve"> could interchange with ECON 201</v>
      </c>
      <c r="D36" s="145"/>
      <c r="E36" s="145" t="str">
        <f>IF(ISBLANK(L57)=TRUE,"",L57)</f>
        <v/>
      </c>
      <c r="F36" s="145" t="str">
        <f>IF(ISBLANK(M57)=TRUE,"",M57)</f>
        <v/>
      </c>
      <c r="G36" s="53"/>
      <c r="H36" s="104" t="str">
        <f t="shared" si="34"/>
        <v/>
      </c>
      <c r="I36" s="201" t="str">
        <f t="shared" si="34"/>
        <v>Elective credits for minors/area of interest</v>
      </c>
      <c r="J36" s="103" t="str">
        <f t="shared" si="34"/>
        <v/>
      </c>
      <c r="K36" s="105">
        <f t="shared" si="34"/>
        <v>3</v>
      </c>
      <c r="L36" s="105" t="str">
        <f t="shared" si="34"/>
        <v/>
      </c>
      <c r="M36" s="105" t="str">
        <f t="shared" si="34"/>
        <v/>
      </c>
    </row>
    <row r="37" spans="1:15" ht="21.75" customHeight="1" x14ac:dyDescent="0.2">
      <c r="A37" s="123"/>
      <c r="B37" s="122"/>
      <c r="C37" s="123"/>
      <c r="D37" s="120"/>
      <c r="E37" s="120"/>
      <c r="F37" s="120"/>
      <c r="G37" s="53"/>
      <c r="H37" s="104" t="str">
        <f>IF(ISBLANK(H73)=TRUE,"",H73)</f>
        <v/>
      </c>
      <c r="I37" s="201" t="str">
        <f t="shared" ref="I37:M37" si="35">IF(ISBLANK(I73)=TRUE,"",I73)</f>
        <v>Elective credits for minors/area of interest</v>
      </c>
      <c r="J37" s="103" t="str">
        <f t="shared" si="35"/>
        <v/>
      </c>
      <c r="K37" s="105">
        <f t="shared" si="35"/>
        <v>3</v>
      </c>
      <c r="L37" s="105" t="str">
        <f t="shared" si="35"/>
        <v/>
      </c>
      <c r="M37" s="105" t="str">
        <f t="shared" si="35"/>
        <v/>
      </c>
      <c r="N37" s="3"/>
    </row>
    <row r="38" spans="1:15" ht="21.75" customHeight="1" x14ac:dyDescent="0.2">
      <c r="A38" s="169" t="s">
        <v>12</v>
      </c>
      <c r="B38" s="96"/>
      <c r="C38" s="121"/>
      <c r="D38" s="118"/>
      <c r="E38" s="119"/>
      <c r="F38" s="120"/>
      <c r="G38" s="50"/>
      <c r="H38" s="104" t="str">
        <f>IF(ISBLANK(H74)=TRUE,"",H74)</f>
        <v/>
      </c>
      <c r="I38" s="201" t="str">
        <f t="shared" ref="I38:M38" si="36">IF(ISBLANK(I74)=TRUE,"",I74)</f>
        <v>Elective credits for minors/area of interest</v>
      </c>
      <c r="J38" s="103" t="str">
        <f t="shared" si="36"/>
        <v/>
      </c>
      <c r="K38" s="105">
        <f t="shared" si="36"/>
        <v>3</v>
      </c>
      <c r="L38" s="105" t="str">
        <f t="shared" si="36"/>
        <v/>
      </c>
      <c r="M38" s="105" t="str">
        <f t="shared" si="36"/>
        <v/>
      </c>
    </row>
    <row r="39" spans="1:15" ht="21.75" customHeight="1" x14ac:dyDescent="0.2">
      <c r="A39" s="174" t="str">
        <f>IF(ISBLANK(H71)=TRUE,"",H71)</f>
        <v>AS 489</v>
      </c>
      <c r="B39" s="140" t="str">
        <f>IF(ISBLANK(I71)=TRUE,"",I71)</f>
        <v>Current Issues in Animal Science</v>
      </c>
      <c r="C39" s="140" t="str">
        <f>IF(ISBLANK(J71)=TRUE,"",J71)</f>
        <v>ENGL 201</v>
      </c>
      <c r="D39" s="146"/>
      <c r="E39" s="146" t="str">
        <f>IF(ISBLANK(L71)=TRUE,"",L71)</f>
        <v/>
      </c>
      <c r="F39" s="146" t="str">
        <f>IF(ISBLANK(M71)=TRUE,"",M71)</f>
        <v/>
      </c>
      <c r="G39" s="50"/>
      <c r="H39" s="104" t="str">
        <f t="shared" ref="H39:M39" si="37">IF(ISBLANK(H75)=TRUE,"",H75)</f>
        <v/>
      </c>
      <c r="I39" s="201" t="str">
        <f t="shared" si="37"/>
        <v>Elective credits for minors/area of interest</v>
      </c>
      <c r="J39" s="103" t="str">
        <f t="shared" si="37"/>
        <v/>
      </c>
      <c r="K39" s="105">
        <f t="shared" si="37"/>
        <v>1</v>
      </c>
      <c r="L39" s="105" t="str">
        <f t="shared" si="37"/>
        <v/>
      </c>
      <c r="M39" s="105" t="str">
        <f t="shared" si="37"/>
        <v/>
      </c>
    </row>
    <row r="40" spans="1:15" ht="21.75" customHeight="1" x14ac:dyDescent="0.2">
      <c r="A40" s="123"/>
      <c r="B40" s="122"/>
      <c r="C40" s="123"/>
      <c r="D40" s="120"/>
      <c r="E40" s="120"/>
      <c r="F40" s="120"/>
      <c r="G40" s="50"/>
      <c r="H40" s="69"/>
      <c r="I40" s="52"/>
      <c r="J40" s="50" t="s">
        <v>45</v>
      </c>
      <c r="K40" s="50">
        <f>D6+D10+D13+D17+D21+D24+D30+D32+K6+K22+K34+K33</f>
        <v>121</v>
      </c>
      <c r="L40" s="50"/>
      <c r="M40" s="50"/>
      <c r="N40" s="3"/>
      <c r="O40" s="3"/>
    </row>
    <row r="41" spans="1:15" ht="21" customHeight="1" x14ac:dyDescent="0.25">
      <c r="A41" s="208" t="s">
        <v>205</v>
      </c>
      <c r="B41" s="208"/>
      <c r="C41" s="208"/>
      <c r="D41" s="208"/>
      <c r="E41" s="208"/>
      <c r="F41" s="208"/>
      <c r="G41" s="208"/>
      <c r="H41" s="208"/>
      <c r="I41" s="208"/>
      <c r="J41" s="208"/>
      <c r="K41" s="208"/>
      <c r="L41" s="208"/>
      <c r="M41" s="208"/>
    </row>
    <row r="42" spans="1:15" s="7" customFormat="1" ht="18" customHeight="1" x14ac:dyDescent="0.25">
      <c r="A42" s="210" t="s">
        <v>253</v>
      </c>
      <c r="B42" s="210"/>
      <c r="C42" s="210"/>
      <c r="D42" s="210"/>
      <c r="E42" s="210"/>
      <c r="F42" s="210"/>
      <c r="G42" s="210"/>
      <c r="H42" s="210"/>
      <c r="I42" s="210"/>
      <c r="J42" s="210"/>
      <c r="K42" s="210"/>
      <c r="L42" s="210"/>
      <c r="M42" s="210"/>
    </row>
    <row r="43" spans="1:15" s="135" customFormat="1" ht="17.25" customHeight="1" x14ac:dyDescent="0.25">
      <c r="A43" s="175" t="s">
        <v>0</v>
      </c>
      <c r="B43" s="137"/>
      <c r="C43" s="207" t="s">
        <v>252</v>
      </c>
      <c r="D43" s="207"/>
      <c r="E43" s="207"/>
      <c r="F43" s="207"/>
      <c r="G43" s="207"/>
      <c r="H43" s="207"/>
      <c r="I43" s="207"/>
      <c r="K43" s="50"/>
      <c r="L43" s="50"/>
      <c r="M43" s="50"/>
      <c r="N43" s="53"/>
      <c r="O43" s="134"/>
    </row>
    <row r="44" spans="1:15" s="135" customFormat="1" ht="17.25" customHeight="1" x14ac:dyDescent="0.25">
      <c r="A44" s="176" t="s">
        <v>47</v>
      </c>
      <c r="B44" s="138"/>
      <c r="C44" s="206"/>
      <c r="D44" s="206"/>
      <c r="E44" s="206"/>
      <c r="F44" s="206"/>
      <c r="G44" s="206"/>
      <c r="H44" s="206"/>
      <c r="I44" s="206"/>
      <c r="J44" s="52"/>
      <c r="K44" s="50"/>
      <c r="L44" s="50"/>
      <c r="M44" s="50"/>
      <c r="N44" s="53"/>
      <c r="O44" s="134"/>
    </row>
    <row r="45" spans="1:15" s="157" customFormat="1" ht="6.75" customHeight="1" x14ac:dyDescent="0.25">
      <c r="A45" s="176"/>
      <c r="B45" s="160"/>
      <c r="C45" s="195"/>
      <c r="D45" s="195"/>
      <c r="E45" s="195"/>
      <c r="F45" s="195"/>
      <c r="G45" s="195"/>
      <c r="H45" s="195"/>
      <c r="I45" s="195"/>
      <c r="J45" s="52"/>
      <c r="K45" s="50"/>
      <c r="L45" s="50"/>
      <c r="M45" s="50"/>
      <c r="N45" s="53"/>
      <c r="O45" s="156"/>
    </row>
    <row r="46" spans="1:15" s="10" customFormat="1" ht="23.25" customHeight="1" x14ac:dyDescent="0.25">
      <c r="A46" s="58" t="s">
        <v>216</v>
      </c>
      <c r="B46" s="160"/>
      <c r="C46" s="56" t="s">
        <v>206</v>
      </c>
      <c r="D46" s="56" t="s">
        <v>14</v>
      </c>
      <c r="E46" s="56" t="s">
        <v>13</v>
      </c>
      <c r="F46" s="56" t="s">
        <v>51</v>
      </c>
      <c r="G46" s="57"/>
      <c r="H46" s="58" t="s">
        <v>217</v>
      </c>
      <c r="I46" s="54"/>
      <c r="J46" s="56" t="s">
        <v>206</v>
      </c>
      <c r="K46" s="56" t="s">
        <v>14</v>
      </c>
      <c r="L46" s="56" t="s">
        <v>13</v>
      </c>
      <c r="M46" s="56" t="s">
        <v>51</v>
      </c>
      <c r="N46" s="53"/>
      <c r="O46" s="9"/>
    </row>
    <row r="47" spans="1:15" s="10" customFormat="1" ht="23.25" customHeight="1" x14ac:dyDescent="0.2">
      <c r="A47" s="177" t="s">
        <v>53</v>
      </c>
      <c r="B47" s="149" t="s">
        <v>19</v>
      </c>
      <c r="C47" s="58"/>
      <c r="D47" s="59">
        <v>2</v>
      </c>
      <c r="E47" s="59"/>
      <c r="F47" s="59"/>
      <c r="G47" s="50"/>
      <c r="H47" s="178" t="s">
        <v>24</v>
      </c>
      <c r="I47" s="147" t="s">
        <v>25</v>
      </c>
      <c r="J47" s="60"/>
      <c r="K47" s="61">
        <v>3</v>
      </c>
      <c r="L47" s="59"/>
      <c r="M47" s="59"/>
      <c r="N47" s="53"/>
      <c r="O47" s="9"/>
    </row>
    <row r="48" spans="1:15" s="10" customFormat="1" ht="23.25" customHeight="1" x14ac:dyDescent="0.2">
      <c r="A48" s="163" t="s">
        <v>54</v>
      </c>
      <c r="B48" s="163" t="s">
        <v>55</v>
      </c>
      <c r="C48" s="62"/>
      <c r="D48" s="59">
        <v>3</v>
      </c>
      <c r="E48" s="59"/>
      <c r="F48" s="59"/>
      <c r="G48" s="50"/>
      <c r="H48" s="163" t="s">
        <v>63</v>
      </c>
      <c r="I48" s="111" t="s">
        <v>64</v>
      </c>
      <c r="J48" s="63" t="s">
        <v>207</v>
      </c>
      <c r="K48" s="61">
        <v>4</v>
      </c>
      <c r="L48" s="59"/>
      <c r="M48" s="59"/>
      <c r="N48" s="53"/>
      <c r="O48" s="9"/>
    </row>
    <row r="49" spans="1:15" s="10" customFormat="1" ht="23.25" customHeight="1" x14ac:dyDescent="0.2">
      <c r="A49" s="178" t="s">
        <v>20</v>
      </c>
      <c r="B49" s="147" t="s">
        <v>21</v>
      </c>
      <c r="C49" s="58"/>
      <c r="D49" s="59">
        <v>3</v>
      </c>
      <c r="E49" s="59"/>
      <c r="F49" s="59"/>
      <c r="G49" s="50"/>
      <c r="H49" s="64" t="s">
        <v>71</v>
      </c>
      <c r="I49" s="64" t="s">
        <v>72</v>
      </c>
      <c r="J49" s="73" t="s">
        <v>73</v>
      </c>
      <c r="K49" s="61">
        <v>3</v>
      </c>
      <c r="L49" s="59"/>
      <c r="M49" s="59"/>
      <c r="N49" s="53"/>
      <c r="O49" s="9"/>
    </row>
    <row r="50" spans="1:15" s="10" customFormat="1" ht="23.25" customHeight="1" x14ac:dyDescent="0.2">
      <c r="A50" s="64" t="s">
        <v>56</v>
      </c>
      <c r="B50" s="64" t="s">
        <v>193</v>
      </c>
      <c r="C50" s="60" t="s">
        <v>201</v>
      </c>
      <c r="D50" s="59">
        <v>3</v>
      </c>
      <c r="E50" s="59"/>
      <c r="F50" s="59"/>
      <c r="G50" s="50"/>
      <c r="H50" s="64" t="s">
        <v>77</v>
      </c>
      <c r="I50" s="64" t="s">
        <v>78</v>
      </c>
      <c r="J50" s="63" t="s">
        <v>208</v>
      </c>
      <c r="K50" s="61">
        <v>3</v>
      </c>
      <c r="L50" s="59"/>
      <c r="M50" s="59"/>
      <c r="N50" s="53"/>
      <c r="O50" s="9"/>
    </row>
    <row r="51" spans="1:15" s="10" customFormat="1" ht="23.25" customHeight="1" x14ac:dyDescent="0.2">
      <c r="A51" s="178" t="s">
        <v>26</v>
      </c>
      <c r="B51" s="147" t="s">
        <v>27</v>
      </c>
      <c r="C51" s="73" t="s">
        <v>191</v>
      </c>
      <c r="D51" s="59">
        <v>3</v>
      </c>
      <c r="E51" s="59"/>
      <c r="F51" s="59"/>
      <c r="G51" s="50"/>
      <c r="H51" s="178" t="s">
        <v>22</v>
      </c>
      <c r="I51" s="147" t="s">
        <v>23</v>
      </c>
      <c r="J51" s="58"/>
      <c r="K51" s="61">
        <v>3</v>
      </c>
      <c r="L51" s="59"/>
      <c r="M51" s="59"/>
      <c r="N51" s="53"/>
      <c r="O51" s="9"/>
    </row>
    <row r="52" spans="1:15" s="10" customFormat="1" ht="23.25" customHeight="1" x14ac:dyDescent="0.2">
      <c r="A52" s="60"/>
      <c r="B52" s="65"/>
      <c r="C52" s="60"/>
      <c r="D52" s="59"/>
      <c r="E52" s="59"/>
      <c r="F52" s="59"/>
      <c r="G52" s="50"/>
      <c r="H52" s="60"/>
      <c r="I52" s="55"/>
      <c r="J52" s="55"/>
      <c r="K52" s="50"/>
      <c r="L52" s="59"/>
      <c r="M52" s="59"/>
      <c r="N52" s="53"/>
      <c r="O52" s="9"/>
    </row>
    <row r="53" spans="1:15" s="10" customFormat="1" ht="23.25" customHeight="1" x14ac:dyDescent="0.2">
      <c r="A53" s="179"/>
      <c r="B53" s="66"/>
      <c r="C53" s="67"/>
      <c r="D53" s="68">
        <f>SUM(D47:D52)</f>
        <v>14</v>
      </c>
      <c r="E53" s="50"/>
      <c r="F53" s="50"/>
      <c r="G53" s="50"/>
      <c r="H53" s="69"/>
      <c r="I53" s="52"/>
      <c r="J53" s="69"/>
      <c r="K53" s="68">
        <f>SUM(K47:K51)</f>
        <v>16</v>
      </c>
      <c r="L53" s="50"/>
      <c r="M53" s="50"/>
      <c r="N53" s="53"/>
      <c r="O53" s="9"/>
    </row>
    <row r="54" spans="1:15" s="10" customFormat="1" ht="23.25" customHeight="1" x14ac:dyDescent="0.2">
      <c r="A54" s="58" t="s">
        <v>268</v>
      </c>
      <c r="B54" s="55"/>
      <c r="C54" s="70"/>
      <c r="D54" s="71"/>
      <c r="E54" s="71"/>
      <c r="F54" s="71"/>
      <c r="G54" s="72"/>
      <c r="H54" s="58" t="s">
        <v>218</v>
      </c>
      <c r="I54" s="55"/>
      <c r="J54" s="70"/>
      <c r="K54" s="71"/>
      <c r="L54" s="71"/>
      <c r="M54" s="71"/>
      <c r="N54" s="53"/>
      <c r="O54" s="9"/>
    </row>
    <row r="55" spans="1:15" s="10" customFormat="1" ht="23.25" customHeight="1" x14ac:dyDescent="0.2">
      <c r="A55" s="164" t="s">
        <v>261</v>
      </c>
      <c r="B55" s="165" t="s">
        <v>267</v>
      </c>
      <c r="C55" s="73" t="s">
        <v>266</v>
      </c>
      <c r="D55" s="61">
        <v>5</v>
      </c>
      <c r="E55" s="59"/>
      <c r="F55" s="59"/>
      <c r="G55" s="52"/>
      <c r="H55" s="163" t="s">
        <v>61</v>
      </c>
      <c r="I55" s="163" t="s">
        <v>62</v>
      </c>
      <c r="J55" s="150" t="s">
        <v>209</v>
      </c>
      <c r="K55" s="59">
        <v>4</v>
      </c>
      <c r="L55" s="59"/>
      <c r="M55" s="59"/>
      <c r="N55" s="53"/>
      <c r="O55" s="9"/>
    </row>
    <row r="56" spans="1:15" s="10" customFormat="1" ht="23.25" customHeight="1" x14ac:dyDescent="0.2">
      <c r="A56" s="163" t="s">
        <v>68</v>
      </c>
      <c r="B56" s="163" t="s">
        <v>194</v>
      </c>
      <c r="C56" s="73" t="s">
        <v>198</v>
      </c>
      <c r="D56" s="61">
        <v>3</v>
      </c>
      <c r="E56" s="59"/>
      <c r="F56" s="59"/>
      <c r="G56" s="50"/>
      <c r="H56" s="163" t="s">
        <v>69</v>
      </c>
      <c r="I56" s="162" t="s">
        <v>70</v>
      </c>
      <c r="J56" s="150" t="s">
        <v>210</v>
      </c>
      <c r="K56" s="61">
        <v>4</v>
      </c>
      <c r="L56" s="59"/>
      <c r="M56" s="59"/>
      <c r="N56" s="53"/>
      <c r="O56" s="9"/>
    </row>
    <row r="57" spans="1:15" s="10" customFormat="1" ht="23.25" customHeight="1" x14ac:dyDescent="0.2">
      <c r="A57" s="163"/>
      <c r="B57" s="163" t="s">
        <v>74</v>
      </c>
      <c r="C57" s="60"/>
      <c r="D57" s="61">
        <v>3</v>
      </c>
      <c r="E57" s="59"/>
      <c r="F57" s="59"/>
      <c r="G57" s="50"/>
      <c r="H57" s="64" t="s">
        <v>79</v>
      </c>
      <c r="I57" s="64" t="s">
        <v>81</v>
      </c>
      <c r="J57" s="151" t="s">
        <v>80</v>
      </c>
      <c r="K57" s="59">
        <v>3</v>
      </c>
      <c r="L57" s="59"/>
      <c r="M57" s="59"/>
      <c r="N57" s="53"/>
      <c r="O57" s="9"/>
    </row>
    <row r="58" spans="1:15" s="10" customFormat="1" ht="23.25" customHeight="1" x14ac:dyDescent="0.2">
      <c r="A58" s="178" t="s">
        <v>28</v>
      </c>
      <c r="B58" s="147" t="s">
        <v>29</v>
      </c>
      <c r="C58" s="63" t="s">
        <v>24</v>
      </c>
      <c r="D58" s="61">
        <v>3</v>
      </c>
      <c r="E58" s="59"/>
      <c r="F58" s="59"/>
      <c r="G58" s="50"/>
      <c r="H58" s="112" t="s">
        <v>57</v>
      </c>
      <c r="I58" s="111" t="s">
        <v>58</v>
      </c>
      <c r="J58" s="152" t="s">
        <v>211</v>
      </c>
      <c r="K58" s="59">
        <v>4</v>
      </c>
      <c r="L58" s="59"/>
      <c r="M58" s="59"/>
      <c r="N58" s="53"/>
      <c r="O58" s="9"/>
    </row>
    <row r="59" spans="1:15" s="10" customFormat="1" ht="23.25" customHeight="1" x14ac:dyDescent="0.2">
      <c r="A59" s="64" t="s">
        <v>52</v>
      </c>
      <c r="B59" s="131" t="s">
        <v>84</v>
      </c>
      <c r="C59" s="55" t="s">
        <v>195</v>
      </c>
      <c r="D59" s="50">
        <v>3</v>
      </c>
      <c r="E59" s="59"/>
      <c r="F59" s="59"/>
      <c r="G59" s="50"/>
      <c r="H59" s="60"/>
      <c r="I59" s="55"/>
      <c r="J59" s="52"/>
      <c r="K59" s="50"/>
      <c r="L59" s="50"/>
      <c r="M59" s="50"/>
      <c r="N59" s="53"/>
      <c r="O59" s="9"/>
    </row>
    <row r="60" spans="1:15" s="10" customFormat="1" ht="23.25" customHeight="1" x14ac:dyDescent="0.2">
      <c r="A60" s="129"/>
      <c r="B60" s="74"/>
      <c r="C60" s="60"/>
      <c r="D60" s="61"/>
      <c r="E60" s="59"/>
      <c r="F60" s="59"/>
      <c r="G60" s="50"/>
      <c r="H60" s="58"/>
      <c r="I60" s="54"/>
      <c r="J60" s="153"/>
      <c r="K60" s="51"/>
      <c r="L60" s="59"/>
      <c r="M60" s="59"/>
      <c r="N60" s="53"/>
      <c r="O60" s="9"/>
    </row>
    <row r="61" spans="1:15" s="10" customFormat="1" ht="23.25" customHeight="1" x14ac:dyDescent="0.2">
      <c r="A61" s="69"/>
      <c r="B61" s="76"/>
      <c r="C61" s="77"/>
      <c r="D61" s="68">
        <f>SUM(D55:D60)</f>
        <v>17</v>
      </c>
      <c r="E61" s="50"/>
      <c r="F61" s="50"/>
      <c r="G61" s="78"/>
      <c r="H61" s="179"/>
      <c r="I61" s="52"/>
      <c r="J61" s="50"/>
      <c r="K61" s="68">
        <f>SUM(K55:K60)</f>
        <v>15</v>
      </c>
      <c r="L61" s="50"/>
      <c r="M61" s="79"/>
      <c r="N61" s="53"/>
      <c r="O61" s="9"/>
    </row>
    <row r="62" spans="1:15" s="10" customFormat="1" ht="23.25" customHeight="1" x14ac:dyDescent="0.2">
      <c r="A62" s="58" t="s">
        <v>269</v>
      </c>
      <c r="B62" s="55"/>
      <c r="C62" s="70"/>
      <c r="D62" s="71"/>
      <c r="E62" s="71"/>
      <c r="F62" s="71"/>
      <c r="G62" s="50"/>
      <c r="H62" s="188" t="s">
        <v>219</v>
      </c>
      <c r="I62" s="55"/>
      <c r="J62" s="70"/>
      <c r="K62" s="71"/>
      <c r="L62" s="71"/>
      <c r="M62" s="71"/>
      <c r="N62" s="53"/>
      <c r="O62" s="9"/>
    </row>
    <row r="63" spans="1:15" s="10" customFormat="1" ht="23.25" customHeight="1" x14ac:dyDescent="0.2">
      <c r="A63" s="163" t="s">
        <v>66</v>
      </c>
      <c r="B63" s="162" t="s">
        <v>67</v>
      </c>
      <c r="C63" s="63" t="s">
        <v>197</v>
      </c>
      <c r="D63" s="59">
        <v>3</v>
      </c>
      <c r="E63" s="59"/>
      <c r="F63" s="59"/>
      <c r="G63" s="50"/>
      <c r="H63" s="163" t="s">
        <v>87</v>
      </c>
      <c r="I63" s="162" t="s">
        <v>88</v>
      </c>
      <c r="J63" s="60"/>
      <c r="K63" s="59">
        <v>3</v>
      </c>
      <c r="L63" s="59"/>
      <c r="M63" s="59"/>
      <c r="N63" s="80"/>
      <c r="O63" s="9"/>
    </row>
    <row r="64" spans="1:15" s="10" customFormat="1" ht="23.25" customHeight="1" x14ac:dyDescent="0.2">
      <c r="A64" s="180" t="s">
        <v>22</v>
      </c>
      <c r="B64" s="148" t="s">
        <v>23</v>
      </c>
      <c r="C64" s="58"/>
      <c r="D64" s="59">
        <v>3</v>
      </c>
      <c r="E64" s="59"/>
      <c r="F64" s="59"/>
      <c r="G64" s="50"/>
      <c r="H64" s="163" t="s">
        <v>190</v>
      </c>
      <c r="I64" s="161" t="s">
        <v>65</v>
      </c>
      <c r="J64" s="81" t="s">
        <v>212</v>
      </c>
      <c r="K64" s="59">
        <v>4</v>
      </c>
      <c r="L64" s="59"/>
      <c r="M64" s="59"/>
      <c r="N64" s="53"/>
      <c r="O64" s="9"/>
    </row>
    <row r="65" spans="1:21" s="10" customFormat="1" ht="23.25" customHeight="1" x14ac:dyDescent="0.2">
      <c r="A65" s="164" t="s">
        <v>222</v>
      </c>
      <c r="B65" s="166" t="s">
        <v>213</v>
      </c>
      <c r="C65" s="81" t="s">
        <v>214</v>
      </c>
      <c r="D65" s="59">
        <v>4</v>
      </c>
      <c r="E65" s="59"/>
      <c r="F65" s="59"/>
      <c r="G65" s="50"/>
      <c r="H65" s="189" t="s">
        <v>82</v>
      </c>
      <c r="I65" s="82" t="s">
        <v>83</v>
      </c>
      <c r="J65" s="75"/>
      <c r="K65" s="59">
        <v>3</v>
      </c>
      <c r="L65" s="83"/>
      <c r="M65" s="59"/>
      <c r="N65" s="53"/>
      <c r="O65" s="9"/>
      <c r="S65" s="12"/>
      <c r="T65" s="12"/>
      <c r="U65" s="11"/>
    </row>
    <row r="66" spans="1:21" s="10" customFormat="1" ht="23.25" customHeight="1" x14ac:dyDescent="0.2">
      <c r="A66" s="112" t="s">
        <v>59</v>
      </c>
      <c r="B66" s="111" t="s">
        <v>60</v>
      </c>
      <c r="C66" s="58" t="s">
        <v>215</v>
      </c>
      <c r="D66" s="61">
        <v>3</v>
      </c>
      <c r="E66" s="59"/>
      <c r="F66" s="59"/>
      <c r="G66" s="50"/>
      <c r="H66" s="112"/>
      <c r="I66" s="111" t="s">
        <v>85</v>
      </c>
      <c r="J66" s="81" t="s">
        <v>89</v>
      </c>
      <c r="K66" s="59">
        <v>3</v>
      </c>
      <c r="L66" s="59"/>
      <c r="M66" s="59"/>
      <c r="N66" s="53"/>
      <c r="O66" s="9"/>
    </row>
    <row r="67" spans="1:21" s="10" customFormat="1" ht="23.25" customHeight="1" x14ac:dyDescent="0.2">
      <c r="A67" s="112"/>
      <c r="B67" s="111" t="s">
        <v>86</v>
      </c>
      <c r="C67" s="60"/>
      <c r="D67" s="59">
        <v>3</v>
      </c>
      <c r="E67" s="59"/>
      <c r="F67" s="59"/>
      <c r="G67" s="84"/>
      <c r="H67" s="112"/>
      <c r="I67" s="111" t="s">
        <v>86</v>
      </c>
      <c r="J67" s="60"/>
      <c r="K67" s="59">
        <v>3</v>
      </c>
      <c r="L67" s="59"/>
      <c r="M67" s="59"/>
      <c r="N67" s="53"/>
      <c r="O67" s="9"/>
    </row>
    <row r="68" spans="1:21" s="10" customFormat="1" ht="23.25" customHeight="1" x14ac:dyDescent="0.2">
      <c r="A68" s="129"/>
      <c r="B68" s="74"/>
      <c r="C68" s="85"/>
      <c r="D68" s="59"/>
      <c r="E68" s="59"/>
      <c r="F68" s="59"/>
      <c r="G68" s="84"/>
      <c r="H68" s="69"/>
      <c r="I68" s="52"/>
      <c r="J68" s="69"/>
      <c r="K68" s="68">
        <f>SUM(K63:K67)</f>
        <v>16</v>
      </c>
      <c r="L68" s="50"/>
      <c r="M68" s="50"/>
      <c r="N68" s="53"/>
      <c r="O68" s="9"/>
    </row>
    <row r="69" spans="1:21" s="10" customFormat="1" ht="23.25" customHeight="1" x14ac:dyDescent="0.2">
      <c r="A69" s="69"/>
      <c r="B69" s="86"/>
      <c r="C69" s="67"/>
      <c r="D69" s="68">
        <f>SUM(D63:D68)</f>
        <v>16</v>
      </c>
      <c r="E69" s="50"/>
      <c r="F69" s="79"/>
      <c r="G69" s="50"/>
      <c r="H69" s="69"/>
      <c r="I69" s="52"/>
      <c r="J69" s="69"/>
      <c r="K69" s="50"/>
      <c r="L69" s="50"/>
      <c r="M69" s="50"/>
      <c r="N69" s="53"/>
      <c r="O69" s="9"/>
    </row>
    <row r="70" spans="1:21" s="10" customFormat="1" ht="23.25" customHeight="1" x14ac:dyDescent="0.2">
      <c r="A70" s="58" t="s">
        <v>220</v>
      </c>
      <c r="B70" s="55"/>
      <c r="C70" s="70"/>
      <c r="D70" s="71"/>
      <c r="E70" s="71"/>
      <c r="F70" s="71"/>
      <c r="G70" s="50"/>
      <c r="H70" s="58" t="s">
        <v>221</v>
      </c>
      <c r="I70" s="55"/>
      <c r="J70" s="70"/>
      <c r="K70" s="71"/>
      <c r="L70" s="71"/>
      <c r="M70" s="71"/>
      <c r="N70" s="53"/>
      <c r="O70" s="9"/>
    </row>
    <row r="71" spans="1:21" s="10" customFormat="1" ht="23.25" customHeight="1" x14ac:dyDescent="0.2">
      <c r="A71" s="112"/>
      <c r="B71" s="111" t="s">
        <v>85</v>
      </c>
      <c r="C71" s="81" t="s">
        <v>89</v>
      </c>
      <c r="D71" s="59">
        <v>3</v>
      </c>
      <c r="E71" s="59"/>
      <c r="F71" s="59"/>
      <c r="G71" s="50"/>
      <c r="H71" s="190" t="s">
        <v>75</v>
      </c>
      <c r="I71" s="161" t="s">
        <v>76</v>
      </c>
      <c r="J71" s="63" t="s">
        <v>28</v>
      </c>
      <c r="K71" s="59">
        <v>2</v>
      </c>
      <c r="L71" s="59"/>
      <c r="M71" s="59"/>
      <c r="N71" s="53"/>
      <c r="O71" s="9"/>
    </row>
    <row r="72" spans="1:21" s="10" customFormat="1" ht="23.25" customHeight="1" x14ac:dyDescent="0.2">
      <c r="A72" s="163"/>
      <c r="B72" s="111" t="s">
        <v>85</v>
      </c>
      <c r="C72" s="81" t="s">
        <v>89</v>
      </c>
      <c r="D72" s="87">
        <v>3</v>
      </c>
      <c r="E72" s="83"/>
      <c r="F72" s="83"/>
      <c r="G72" s="50"/>
      <c r="H72" s="191"/>
      <c r="I72" s="111" t="s">
        <v>86</v>
      </c>
      <c r="J72" s="60"/>
      <c r="K72" s="59">
        <v>3</v>
      </c>
      <c r="L72" s="59"/>
      <c r="M72" s="59"/>
      <c r="N72" s="53"/>
      <c r="O72" s="9"/>
    </row>
    <row r="73" spans="1:21" s="10" customFormat="1" ht="23.25" customHeight="1" x14ac:dyDescent="0.2">
      <c r="A73" s="163"/>
      <c r="B73" s="111" t="s">
        <v>86</v>
      </c>
      <c r="C73" s="60"/>
      <c r="D73" s="59">
        <v>3</v>
      </c>
      <c r="E73" s="59"/>
      <c r="F73" s="59"/>
      <c r="G73" s="50"/>
      <c r="H73" s="129"/>
      <c r="I73" s="74" t="s">
        <v>90</v>
      </c>
      <c r="J73" s="60"/>
      <c r="K73" s="59">
        <v>3</v>
      </c>
      <c r="L73" s="59"/>
      <c r="M73" s="59"/>
      <c r="N73" s="53"/>
      <c r="O73" s="9"/>
    </row>
    <row r="74" spans="1:21" s="10" customFormat="1" ht="23.25" customHeight="1" x14ac:dyDescent="0.2">
      <c r="A74" s="129"/>
      <c r="B74" s="74" t="s">
        <v>90</v>
      </c>
      <c r="C74" s="60"/>
      <c r="D74" s="59">
        <v>3</v>
      </c>
      <c r="E74" s="59"/>
      <c r="F74" s="59"/>
      <c r="G74" s="50"/>
      <c r="H74" s="129"/>
      <c r="I74" s="74" t="s">
        <v>90</v>
      </c>
      <c r="J74" s="75"/>
      <c r="K74" s="59">
        <v>3</v>
      </c>
      <c r="L74" s="59"/>
      <c r="M74" s="59"/>
      <c r="N74" s="53"/>
      <c r="O74" s="9"/>
    </row>
    <row r="75" spans="1:21" s="10" customFormat="1" ht="23.25" customHeight="1" x14ac:dyDescent="0.2">
      <c r="A75" s="129"/>
      <c r="B75" s="74" t="s">
        <v>90</v>
      </c>
      <c r="C75" s="75"/>
      <c r="D75" s="59">
        <v>3</v>
      </c>
      <c r="E75" s="59"/>
      <c r="F75" s="59"/>
      <c r="G75" s="50"/>
      <c r="H75" s="129"/>
      <c r="I75" s="74" t="s">
        <v>90</v>
      </c>
      <c r="J75" s="75"/>
      <c r="K75" s="59">
        <v>1</v>
      </c>
      <c r="L75" s="59"/>
      <c r="M75" s="83"/>
      <c r="N75" s="53"/>
      <c r="O75" s="9"/>
    </row>
    <row r="76" spans="1:21" ht="23.25" customHeight="1" x14ac:dyDescent="0.2">
      <c r="A76" s="181" t="s">
        <v>15</v>
      </c>
      <c r="B76" s="88"/>
      <c r="C76" s="50"/>
      <c r="D76" s="68">
        <f>SUM(D71:D75)</f>
        <v>15</v>
      </c>
      <c r="E76" s="50"/>
      <c r="F76" s="79"/>
      <c r="G76" s="78"/>
      <c r="H76" s="192"/>
      <c r="I76" s="52"/>
      <c r="J76" s="52"/>
      <c r="K76" s="68">
        <f>SUM(K71:K75)</f>
        <v>12</v>
      </c>
      <c r="L76" s="50"/>
      <c r="M76" s="79"/>
      <c r="N76" s="50"/>
    </row>
    <row r="77" spans="1:21" ht="23.25" customHeight="1" x14ac:dyDescent="0.2">
      <c r="A77" s="182" t="s">
        <v>16</v>
      </c>
      <c r="B77" s="89"/>
      <c r="C77" s="90"/>
      <c r="D77" s="91"/>
      <c r="E77" s="91"/>
      <c r="F77" s="91"/>
      <c r="G77" s="50"/>
      <c r="H77" s="193" t="s">
        <v>17</v>
      </c>
      <c r="I77" s="92"/>
      <c r="J77" s="93" t="s">
        <v>2</v>
      </c>
      <c r="K77" s="68">
        <f>D53+K53+D61+K61+D69+K68+D76+K76</f>
        <v>121</v>
      </c>
      <c r="L77" s="50"/>
      <c r="M77" s="50"/>
      <c r="N77" s="50"/>
    </row>
    <row r="78" spans="1:21" ht="23.25" customHeight="1" x14ac:dyDescent="0.2">
      <c r="A78" s="183" t="s">
        <v>18</v>
      </c>
      <c r="B78" s="94"/>
      <c r="C78" s="90"/>
      <c r="D78" s="50"/>
      <c r="E78" s="50"/>
      <c r="F78" s="50"/>
      <c r="G78" s="50"/>
      <c r="H78" s="194" t="s">
        <v>46</v>
      </c>
      <c r="I78" s="95"/>
      <c r="J78" s="50"/>
      <c r="K78" s="50"/>
      <c r="L78" s="50"/>
      <c r="M78" s="50"/>
      <c r="N78" s="50"/>
    </row>
    <row r="79" spans="1:21" ht="18" customHeight="1" x14ac:dyDescent="0.25">
      <c r="A79" s="205" t="s">
        <v>205</v>
      </c>
      <c r="B79" s="205"/>
      <c r="C79" s="205"/>
      <c r="D79" s="205"/>
      <c r="E79" s="205"/>
      <c r="F79" s="205"/>
      <c r="G79" s="205"/>
      <c r="H79" s="205"/>
      <c r="I79" s="205"/>
      <c r="J79" s="205"/>
      <c r="K79" s="205"/>
      <c r="L79" s="205"/>
      <c r="M79" s="205"/>
    </row>
    <row r="82" spans="2:15" ht="18" customHeight="1" x14ac:dyDescent="0.2">
      <c r="B82" s="1"/>
      <c r="C82" s="1"/>
      <c r="G82" s="3"/>
      <c r="I82" s="1"/>
      <c r="J82" s="1"/>
      <c r="N82" s="3"/>
      <c r="O82" s="3"/>
    </row>
    <row r="83" spans="2:15" ht="18" customHeight="1" x14ac:dyDescent="0.2">
      <c r="B83" s="1"/>
      <c r="C83" s="1"/>
      <c r="G83" s="3"/>
      <c r="I83" s="1"/>
      <c r="J83" s="1"/>
      <c r="N83" s="3"/>
      <c r="O83" s="3"/>
    </row>
    <row r="84" spans="2:15" ht="18" customHeight="1" x14ac:dyDescent="0.2">
      <c r="B84" s="1"/>
      <c r="C84" s="1"/>
      <c r="G84" s="3"/>
      <c r="I84" s="1"/>
      <c r="J84" s="1"/>
      <c r="N84" s="3"/>
      <c r="O84" s="3"/>
    </row>
    <row r="85" spans="2:15" ht="18" customHeight="1" x14ac:dyDescent="0.2">
      <c r="B85" s="1"/>
      <c r="C85" s="1"/>
      <c r="G85" s="3"/>
      <c r="N85" s="3"/>
      <c r="O85" s="3"/>
    </row>
  </sheetData>
  <mergeCells count="16">
    <mergeCell ref="A79:M79"/>
    <mergeCell ref="C44:I44"/>
    <mergeCell ref="C43:I43"/>
    <mergeCell ref="A41:M41"/>
    <mergeCell ref="A1:M1"/>
    <mergeCell ref="A42:M42"/>
    <mergeCell ref="K3:M3"/>
    <mergeCell ref="D2:G2"/>
    <mergeCell ref="K2:M2"/>
    <mergeCell ref="D3:G3"/>
    <mergeCell ref="H27:J27"/>
    <mergeCell ref="K27:M27"/>
    <mergeCell ref="H32:J32"/>
    <mergeCell ref="K32:M32"/>
    <mergeCell ref="K23:M23"/>
    <mergeCell ref="H23:J23"/>
  </mergeCells>
  <conditionalFormatting sqref="M50:M51 F57 F60 F49 M71:M75 M60 M57 M63:M67 F71:F75 F65:F67">
    <cfRule type="cellIs" dxfId="1" priority="2" operator="between">
      <formula>"F"</formula>
      <formula>"F"</formula>
    </cfRule>
  </conditionalFormatting>
  <conditionalFormatting sqref="F58 F64 F48 F50:F52 F68 M47 M55:M56 M62 M58">
    <cfRule type="cellIs" dxfId="0" priority="1" operator="between">
      <formula>"D"</formula>
      <formula>"F"</formula>
    </cfRule>
  </conditionalFormatting>
  <hyperlinks>
    <hyperlink ref="A4" r:id="rId1"/>
  </hyperlinks>
  <printOptions horizontalCentered="1" verticalCentered="1"/>
  <pageMargins left="0.25" right="0.25" top="0.25" bottom="0.25" header="0.25" footer="0.25"/>
  <pageSetup scale="67" fitToHeight="2" orientation="landscape" r:id="rId2"/>
  <rowBreaks count="1" manualBreakCount="1">
    <brk id="41" max="12" man="1"/>
  </rowBreaks>
  <ignoredErrors>
    <ignoredError sqref="D3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66"/>
    <pageSetUpPr fitToPage="1"/>
  </sheetPr>
  <dimension ref="A1:G68"/>
  <sheetViews>
    <sheetView workbookViewId="0">
      <selection activeCell="G7" sqref="G7"/>
    </sheetView>
  </sheetViews>
  <sheetFormatPr defaultColWidth="9.140625" defaultRowHeight="15" x14ac:dyDescent="0.25"/>
  <cols>
    <col min="1" max="1" width="14.28515625" style="13" bestFit="1" customWidth="1"/>
    <col min="2" max="2" width="33.140625" style="13" customWidth="1"/>
    <col min="3" max="3" width="41.85546875" style="13" customWidth="1"/>
    <col min="4" max="4" width="9.140625" style="14"/>
    <col min="5" max="16384" width="9.140625" style="13"/>
  </cols>
  <sheetData>
    <row r="1" spans="1:5" s="16" customFormat="1" ht="15" customHeight="1" thickBot="1" x14ac:dyDescent="0.35">
      <c r="A1" s="233" t="s">
        <v>130</v>
      </c>
      <c r="B1" s="233"/>
      <c r="C1" s="233"/>
      <c r="D1" s="233"/>
      <c r="E1" s="25"/>
    </row>
    <row r="2" spans="1:5" ht="18" customHeight="1" thickTop="1" x14ac:dyDescent="0.3">
      <c r="A2" s="234" t="s">
        <v>171</v>
      </c>
      <c r="B2" s="235"/>
      <c r="C2" s="235"/>
      <c r="D2" s="235"/>
    </row>
    <row r="3" spans="1:5" ht="18" customHeight="1" x14ac:dyDescent="0.25">
      <c r="A3" s="44" t="s">
        <v>40</v>
      </c>
      <c r="B3" s="44" t="s">
        <v>41</v>
      </c>
      <c r="C3" s="45" t="s">
        <v>170</v>
      </c>
      <c r="D3" s="44" t="s">
        <v>42</v>
      </c>
    </row>
    <row r="4" spans="1:5" x14ac:dyDescent="0.25">
      <c r="A4" s="47" t="s">
        <v>175</v>
      </c>
      <c r="B4" s="27" t="s">
        <v>176</v>
      </c>
      <c r="C4" s="38" t="s">
        <v>182</v>
      </c>
      <c r="D4" s="29">
        <v>3</v>
      </c>
    </row>
    <row r="5" spans="1:5" x14ac:dyDescent="0.25">
      <c r="A5" s="27" t="s">
        <v>173</v>
      </c>
      <c r="B5" s="27" t="s">
        <v>174</v>
      </c>
      <c r="C5" s="27" t="s">
        <v>199</v>
      </c>
      <c r="D5" s="29">
        <v>3</v>
      </c>
    </row>
    <row r="6" spans="1:5" ht="15" customHeight="1" x14ac:dyDescent="0.25">
      <c r="A6" s="47" t="s">
        <v>202</v>
      </c>
      <c r="B6" s="27" t="s">
        <v>260</v>
      </c>
      <c r="C6" s="38" t="s">
        <v>182</v>
      </c>
      <c r="D6" s="29">
        <v>3</v>
      </c>
    </row>
    <row r="7" spans="1:5" s="16" customFormat="1" ht="15" customHeight="1" x14ac:dyDescent="0.2">
      <c r="A7" s="48" t="s">
        <v>203</v>
      </c>
      <c r="B7" s="27" t="s">
        <v>177</v>
      </c>
      <c r="C7" s="27" t="s">
        <v>189</v>
      </c>
      <c r="D7" s="29">
        <v>3</v>
      </c>
      <c r="E7" s="25"/>
    </row>
    <row r="8" spans="1:5" s="16" customFormat="1" ht="15" customHeight="1" x14ac:dyDescent="0.2">
      <c r="A8" s="48" t="s">
        <v>250</v>
      </c>
      <c r="B8" s="27" t="s">
        <v>178</v>
      </c>
      <c r="C8" s="27" t="s">
        <v>183</v>
      </c>
      <c r="D8" s="29">
        <v>3</v>
      </c>
      <c r="E8" s="25"/>
    </row>
    <row r="9" spans="1:5" s="16" customFormat="1" ht="15" customHeight="1" x14ac:dyDescent="0.2">
      <c r="A9" s="48" t="s">
        <v>179</v>
      </c>
      <c r="B9" s="27" t="s">
        <v>180</v>
      </c>
      <c r="C9" s="27" t="s">
        <v>184</v>
      </c>
      <c r="D9" s="29">
        <v>3</v>
      </c>
      <c r="E9" s="25"/>
    </row>
    <row r="10" spans="1:5" s="16" customFormat="1" ht="15" customHeight="1" x14ac:dyDescent="0.2">
      <c r="A10" s="48" t="s">
        <v>204</v>
      </c>
      <c r="B10" s="27" t="s">
        <v>181</v>
      </c>
      <c r="C10" s="27" t="s">
        <v>185</v>
      </c>
      <c r="D10" s="29">
        <v>3</v>
      </c>
      <c r="E10" s="25"/>
    </row>
    <row r="11" spans="1:5" s="16" customFormat="1" ht="15" customHeight="1" x14ac:dyDescent="0.2">
      <c r="A11" s="48"/>
      <c r="B11" s="27"/>
      <c r="C11" s="38"/>
      <c r="D11" s="29"/>
      <c r="E11" s="25"/>
    </row>
    <row r="12" spans="1:5" s="16" customFormat="1" ht="15" customHeight="1" x14ac:dyDescent="0.2">
      <c r="A12" s="38"/>
      <c r="B12" s="38"/>
      <c r="C12" s="38"/>
      <c r="D12" s="36"/>
      <c r="E12" s="25"/>
    </row>
    <row r="13" spans="1:5" s="16" customFormat="1" ht="15" customHeight="1" x14ac:dyDescent="0.25">
      <c r="A13" s="46"/>
      <c r="B13" s="46"/>
      <c r="C13" s="46"/>
      <c r="D13" s="35"/>
      <c r="E13" s="25"/>
    </row>
    <row r="14" spans="1:5" s="16" customFormat="1" ht="15" customHeight="1" x14ac:dyDescent="0.25">
      <c r="A14" s="13"/>
      <c r="B14" s="13"/>
      <c r="C14" s="13"/>
      <c r="D14" s="14"/>
      <c r="E14" s="25"/>
    </row>
    <row r="15" spans="1:5" ht="19.5" thickBot="1" x14ac:dyDescent="0.35">
      <c r="A15" s="15"/>
      <c r="B15" s="15"/>
      <c r="C15" s="15"/>
      <c r="D15" s="15"/>
    </row>
    <row r="16" spans="1:5" s="16" customFormat="1" ht="15" customHeight="1" thickTop="1" x14ac:dyDescent="0.3">
      <c r="A16" s="15"/>
      <c r="B16" s="15"/>
      <c r="C16" s="15"/>
      <c r="D16" s="31"/>
      <c r="E16" s="25"/>
    </row>
    <row r="17" spans="1:5" s="16" customFormat="1" ht="15" customHeight="1" x14ac:dyDescent="0.3">
      <c r="A17" s="39" t="s">
        <v>131</v>
      </c>
      <c r="B17" s="39"/>
      <c r="C17" s="40"/>
      <c r="D17" s="40"/>
      <c r="E17" s="25"/>
    </row>
    <row r="18" spans="1:5" s="16" customFormat="1" ht="15" customHeight="1" x14ac:dyDescent="0.25">
      <c r="A18" s="35" t="s">
        <v>40</v>
      </c>
      <c r="B18" s="35" t="s">
        <v>41</v>
      </c>
      <c r="C18" s="41" t="s">
        <v>43</v>
      </c>
      <c r="D18" s="35" t="s">
        <v>42</v>
      </c>
      <c r="E18" s="25"/>
    </row>
    <row r="19" spans="1:5" s="16" customFormat="1" ht="15" customHeight="1" x14ac:dyDescent="0.2">
      <c r="A19" s="196" t="s">
        <v>91</v>
      </c>
      <c r="B19" s="196" t="s">
        <v>92</v>
      </c>
      <c r="C19" s="197" t="s">
        <v>112</v>
      </c>
      <c r="D19" s="198">
        <v>3</v>
      </c>
      <c r="E19" s="25"/>
    </row>
    <row r="20" spans="1:5" s="16" customFormat="1" ht="15" customHeight="1" x14ac:dyDescent="0.2">
      <c r="A20" s="196" t="s">
        <v>93</v>
      </c>
      <c r="B20" s="196" t="s">
        <v>129</v>
      </c>
      <c r="C20" s="196" t="s">
        <v>128</v>
      </c>
      <c r="D20" s="198">
        <v>3</v>
      </c>
      <c r="E20" s="25"/>
    </row>
    <row r="21" spans="1:5" s="16" customFormat="1" ht="15" customHeight="1" x14ac:dyDescent="0.2">
      <c r="A21" s="196" t="s">
        <v>262</v>
      </c>
      <c r="B21" s="196" t="s">
        <v>263</v>
      </c>
      <c r="C21" s="197"/>
      <c r="D21" s="199" t="s">
        <v>113</v>
      </c>
      <c r="E21" s="25"/>
    </row>
    <row r="22" spans="1:5" s="16" customFormat="1" ht="15" customHeight="1" x14ac:dyDescent="0.2">
      <c r="A22" s="196" t="s">
        <v>94</v>
      </c>
      <c r="B22" s="196" t="s">
        <v>114</v>
      </c>
      <c r="C22" s="197" t="s">
        <v>115</v>
      </c>
      <c r="D22" s="198">
        <v>4</v>
      </c>
      <c r="E22" s="25"/>
    </row>
    <row r="23" spans="1:5" s="16" customFormat="1" ht="15" customHeight="1" x14ac:dyDescent="0.2">
      <c r="A23" s="196" t="s">
        <v>95</v>
      </c>
      <c r="B23" s="196" t="s">
        <v>116</v>
      </c>
      <c r="C23" s="197" t="s">
        <v>117</v>
      </c>
      <c r="D23" s="198">
        <v>3</v>
      </c>
      <c r="E23" s="25"/>
    </row>
    <row r="24" spans="1:5" s="16" customFormat="1" ht="15" customHeight="1" x14ac:dyDescent="0.2">
      <c r="A24" s="196" t="s">
        <v>96</v>
      </c>
      <c r="B24" s="196" t="s">
        <v>97</v>
      </c>
      <c r="C24" s="197"/>
      <c r="D24" s="198">
        <v>2</v>
      </c>
      <c r="E24" s="25"/>
    </row>
    <row r="25" spans="1:5" s="16" customFormat="1" ht="15" customHeight="1" x14ac:dyDescent="0.2">
      <c r="A25" s="196" t="s">
        <v>98</v>
      </c>
      <c r="B25" s="196" t="s">
        <v>99</v>
      </c>
      <c r="C25" s="197"/>
      <c r="D25" s="198">
        <v>3</v>
      </c>
      <c r="E25" s="25"/>
    </row>
    <row r="26" spans="1:5" s="16" customFormat="1" ht="15" customHeight="1" x14ac:dyDescent="0.2">
      <c r="A26" s="196" t="s">
        <v>100</v>
      </c>
      <c r="B26" s="196" t="s">
        <v>101</v>
      </c>
      <c r="C26" s="197" t="s">
        <v>112</v>
      </c>
      <c r="D26" s="198">
        <v>3</v>
      </c>
      <c r="E26" s="25"/>
    </row>
    <row r="27" spans="1:5" s="16" customFormat="1" ht="15" customHeight="1" x14ac:dyDescent="0.2">
      <c r="A27" s="196" t="s">
        <v>102</v>
      </c>
      <c r="B27" s="196" t="s">
        <v>103</v>
      </c>
      <c r="C27" s="197"/>
      <c r="D27" s="198">
        <v>3</v>
      </c>
      <c r="E27" s="25"/>
    </row>
    <row r="28" spans="1:5" s="16" customFormat="1" ht="15" customHeight="1" x14ac:dyDescent="0.2">
      <c r="A28" s="196" t="s">
        <v>226</v>
      </c>
      <c r="B28" s="196" t="s">
        <v>104</v>
      </c>
      <c r="C28" s="197"/>
      <c r="D28" s="198">
        <v>3</v>
      </c>
      <c r="E28" s="25"/>
    </row>
    <row r="29" spans="1:5" s="16" customFormat="1" ht="15" customHeight="1" x14ac:dyDescent="0.2">
      <c r="A29" s="196" t="s">
        <v>225</v>
      </c>
      <c r="B29" s="196" t="s">
        <v>105</v>
      </c>
      <c r="C29" s="197"/>
      <c r="D29" s="198">
        <v>3</v>
      </c>
      <c r="E29" s="26"/>
    </row>
    <row r="30" spans="1:5" s="16" customFormat="1" ht="15" customHeight="1" x14ac:dyDescent="0.2">
      <c r="A30" s="196" t="s">
        <v>224</v>
      </c>
      <c r="B30" s="196" t="s">
        <v>106</v>
      </c>
      <c r="C30" s="197" t="s">
        <v>112</v>
      </c>
      <c r="D30" s="198">
        <v>3</v>
      </c>
      <c r="E30" s="26"/>
    </row>
    <row r="31" spans="1:5" s="16" customFormat="1" ht="15" customHeight="1" x14ac:dyDescent="0.2">
      <c r="A31" s="196" t="s">
        <v>264</v>
      </c>
      <c r="B31" s="196" t="s">
        <v>265</v>
      </c>
      <c r="C31" s="197" t="s">
        <v>112</v>
      </c>
      <c r="D31" s="198">
        <v>3</v>
      </c>
    </row>
    <row r="32" spans="1:5" s="16" customFormat="1" ht="15" customHeight="1" x14ac:dyDescent="0.2">
      <c r="A32" s="196" t="s">
        <v>223</v>
      </c>
      <c r="B32" s="196" t="s">
        <v>120</v>
      </c>
      <c r="C32" s="197" t="s">
        <v>127</v>
      </c>
      <c r="D32" s="198">
        <v>4</v>
      </c>
    </row>
    <row r="33" spans="1:7" s="16" customFormat="1" ht="15" customHeight="1" x14ac:dyDescent="0.2">
      <c r="A33" s="196" t="s">
        <v>200</v>
      </c>
      <c r="B33" s="196" t="s">
        <v>111</v>
      </c>
      <c r="C33" s="197"/>
      <c r="D33" s="198">
        <v>3</v>
      </c>
    </row>
    <row r="34" spans="1:7" s="16" customFormat="1" ht="15" customHeight="1" x14ac:dyDescent="0.2">
      <c r="A34" s="196" t="s">
        <v>107</v>
      </c>
      <c r="B34" s="196" t="s">
        <v>108</v>
      </c>
      <c r="C34" s="197"/>
      <c r="D34" s="198">
        <v>3</v>
      </c>
      <c r="E34" s="26"/>
    </row>
    <row r="35" spans="1:7" s="16" customFormat="1" ht="15" customHeight="1" x14ac:dyDescent="0.2">
      <c r="A35" s="196" t="s">
        <v>227</v>
      </c>
      <c r="B35" s="196" t="s">
        <v>118</v>
      </c>
      <c r="C35" s="197" t="s">
        <v>119</v>
      </c>
      <c r="D35" s="198">
        <v>3</v>
      </c>
      <c r="E35" s="26"/>
    </row>
    <row r="36" spans="1:7" s="16" customFormat="1" ht="15" customHeight="1" x14ac:dyDescent="0.2">
      <c r="A36" s="196" t="s">
        <v>228</v>
      </c>
      <c r="B36" s="196" t="s">
        <v>121</v>
      </c>
      <c r="C36" s="197" t="s">
        <v>126</v>
      </c>
      <c r="D36" s="198">
        <v>3</v>
      </c>
      <c r="E36" s="25"/>
    </row>
    <row r="37" spans="1:7" s="16" customFormat="1" ht="15" customHeight="1" x14ac:dyDescent="0.2">
      <c r="A37" s="196" t="s">
        <v>229</v>
      </c>
      <c r="B37" s="196" t="s">
        <v>122</v>
      </c>
      <c r="C37" s="197" t="s">
        <v>125</v>
      </c>
      <c r="D37" s="198">
        <v>3</v>
      </c>
      <c r="E37" s="25"/>
    </row>
    <row r="38" spans="1:7" s="16" customFormat="1" ht="15" customHeight="1" x14ac:dyDescent="0.2">
      <c r="A38" s="196" t="s">
        <v>109</v>
      </c>
      <c r="B38" s="196" t="s">
        <v>123</v>
      </c>
      <c r="C38" s="197" t="s">
        <v>124</v>
      </c>
      <c r="D38" s="198">
        <v>3</v>
      </c>
      <c r="E38" s="25"/>
    </row>
    <row r="39" spans="1:7" s="16" customFormat="1" ht="15" customHeight="1" x14ac:dyDescent="0.2">
      <c r="A39" s="196" t="s">
        <v>230</v>
      </c>
      <c r="B39" s="196" t="s">
        <v>110</v>
      </c>
      <c r="C39" s="197" t="s">
        <v>112</v>
      </c>
      <c r="D39" s="198">
        <v>3</v>
      </c>
      <c r="E39" s="25"/>
    </row>
    <row r="40" spans="1:7" s="16" customFormat="1" ht="15" customHeight="1" x14ac:dyDescent="0.2">
      <c r="A40" s="27"/>
      <c r="B40" s="27"/>
      <c r="C40" s="30"/>
      <c r="D40" s="29"/>
      <c r="E40" s="25"/>
    </row>
    <row r="41" spans="1:7" s="16" customFormat="1" ht="15" customHeight="1" x14ac:dyDescent="0.2">
      <c r="A41" s="42"/>
      <c r="B41" s="42"/>
      <c r="C41" s="28"/>
      <c r="D41" s="43"/>
      <c r="E41" s="25"/>
    </row>
    <row r="42" spans="1:7" s="16" customFormat="1" ht="15" customHeight="1" x14ac:dyDescent="0.2">
      <c r="A42" s="42"/>
      <c r="B42" s="42"/>
      <c r="C42" s="28"/>
      <c r="D42" s="43"/>
      <c r="E42" s="25"/>
    </row>
    <row r="43" spans="1:7" s="16" customFormat="1" ht="15" customHeight="1" x14ac:dyDescent="0.2">
      <c r="C43" s="18"/>
      <c r="D43" s="17"/>
      <c r="E43" s="25"/>
    </row>
    <row r="44" spans="1:7" s="16" customFormat="1" ht="15" customHeight="1" x14ac:dyDescent="0.3">
      <c r="A44" s="39" t="s">
        <v>132</v>
      </c>
      <c r="B44" s="32"/>
      <c r="C44" s="33"/>
      <c r="D44" s="34"/>
      <c r="E44" s="25"/>
    </row>
    <row r="45" spans="1:7" s="16" customFormat="1" ht="15" customHeight="1" x14ac:dyDescent="0.2">
      <c r="A45" s="36" t="s">
        <v>40</v>
      </c>
      <c r="B45" s="36" t="s">
        <v>41</v>
      </c>
      <c r="C45" s="37" t="s">
        <v>170</v>
      </c>
      <c r="D45" s="36" t="s">
        <v>42</v>
      </c>
      <c r="E45" s="25"/>
    </row>
    <row r="46" spans="1:7" ht="15" customHeight="1" x14ac:dyDescent="0.25">
      <c r="A46" s="27" t="s">
        <v>249</v>
      </c>
      <c r="B46" s="27" t="s">
        <v>149</v>
      </c>
      <c r="C46" s="38" t="s">
        <v>150</v>
      </c>
      <c r="D46" s="29">
        <v>3</v>
      </c>
      <c r="E46" s="25"/>
    </row>
    <row r="47" spans="1:7" ht="15" customHeight="1" x14ac:dyDescent="0.25">
      <c r="A47" s="27" t="s">
        <v>248</v>
      </c>
      <c r="B47" s="27" t="s">
        <v>133</v>
      </c>
      <c r="C47" s="38" t="s">
        <v>134</v>
      </c>
      <c r="D47" s="29">
        <v>4</v>
      </c>
      <c r="E47" s="25"/>
    </row>
    <row r="48" spans="1:7" ht="15" customHeight="1" x14ac:dyDescent="0.25">
      <c r="A48" s="27" t="s">
        <v>247</v>
      </c>
      <c r="B48" s="27" t="s">
        <v>151</v>
      </c>
      <c r="C48" s="38" t="s">
        <v>166</v>
      </c>
      <c r="D48" s="29">
        <v>3</v>
      </c>
      <c r="E48" s="236" t="s">
        <v>196</v>
      </c>
      <c r="F48" s="237"/>
      <c r="G48" s="237"/>
    </row>
    <row r="49" spans="1:5" ht="15" customHeight="1" x14ac:dyDescent="0.25">
      <c r="A49" s="27" t="s">
        <v>95</v>
      </c>
      <c r="B49" s="27" t="s">
        <v>116</v>
      </c>
      <c r="C49" s="38" t="s">
        <v>152</v>
      </c>
      <c r="D49" s="29">
        <v>3</v>
      </c>
      <c r="E49" s="25"/>
    </row>
    <row r="50" spans="1:5" ht="15" customHeight="1" x14ac:dyDescent="0.25">
      <c r="A50" s="27" t="s">
        <v>246</v>
      </c>
      <c r="B50" s="27" t="s">
        <v>135</v>
      </c>
      <c r="C50" s="38" t="s">
        <v>167</v>
      </c>
      <c r="D50" s="29">
        <v>3</v>
      </c>
      <c r="E50" s="25"/>
    </row>
    <row r="51" spans="1:5" ht="15" customHeight="1" x14ac:dyDescent="0.25">
      <c r="A51" s="27" t="s">
        <v>245</v>
      </c>
      <c r="B51" s="27" t="s">
        <v>136</v>
      </c>
      <c r="C51" s="38"/>
      <c r="D51" s="29">
        <v>3</v>
      </c>
      <c r="E51" s="25"/>
    </row>
    <row r="52" spans="1:5" x14ac:dyDescent="0.25">
      <c r="A52" s="27" t="s">
        <v>244</v>
      </c>
      <c r="B52" s="27" t="s">
        <v>137</v>
      </c>
      <c r="C52" s="38"/>
      <c r="D52" s="29">
        <v>3</v>
      </c>
      <c r="E52" s="25"/>
    </row>
    <row r="53" spans="1:5" x14ac:dyDescent="0.25">
      <c r="A53" s="27" t="s">
        <v>243</v>
      </c>
      <c r="B53" s="27" t="s">
        <v>153</v>
      </c>
      <c r="C53" s="38" t="s">
        <v>168</v>
      </c>
      <c r="D53" s="29">
        <v>3</v>
      </c>
      <c r="E53" s="25"/>
    </row>
    <row r="54" spans="1:5" x14ac:dyDescent="0.25">
      <c r="A54" s="27" t="s">
        <v>242</v>
      </c>
      <c r="B54" s="27" t="s">
        <v>138</v>
      </c>
      <c r="C54" s="38"/>
      <c r="D54" s="29">
        <v>3</v>
      </c>
      <c r="E54" s="25"/>
    </row>
    <row r="55" spans="1:5" s="158" customFormat="1" x14ac:dyDescent="0.25">
      <c r="A55" s="27" t="s">
        <v>257</v>
      </c>
      <c r="B55" s="27" t="s">
        <v>258</v>
      </c>
      <c r="C55" s="38" t="s">
        <v>259</v>
      </c>
      <c r="D55" s="29">
        <v>3</v>
      </c>
      <c r="E55" s="25"/>
    </row>
    <row r="56" spans="1:5" x14ac:dyDescent="0.25">
      <c r="A56" s="27" t="s">
        <v>241</v>
      </c>
      <c r="B56" s="27" t="s">
        <v>139</v>
      </c>
      <c r="C56" s="27" t="s">
        <v>140</v>
      </c>
      <c r="D56" s="29">
        <v>3</v>
      </c>
      <c r="E56" s="25"/>
    </row>
    <row r="57" spans="1:5" x14ac:dyDescent="0.25">
      <c r="A57" s="27" t="s">
        <v>240</v>
      </c>
      <c r="B57" s="27" t="s">
        <v>154</v>
      </c>
      <c r="C57" s="38" t="s">
        <v>155</v>
      </c>
      <c r="D57" s="29">
        <v>3</v>
      </c>
      <c r="E57" s="25"/>
    </row>
    <row r="58" spans="1:5" x14ac:dyDescent="0.25">
      <c r="A58" s="27" t="s">
        <v>239</v>
      </c>
      <c r="B58" s="27" t="s">
        <v>156</v>
      </c>
      <c r="C58" s="38" t="s">
        <v>165</v>
      </c>
      <c r="D58" s="29">
        <v>3</v>
      </c>
      <c r="E58" s="25"/>
    </row>
    <row r="59" spans="1:5" x14ac:dyDescent="0.25">
      <c r="A59" s="27" t="s">
        <v>238</v>
      </c>
      <c r="B59" s="27" t="s">
        <v>145</v>
      </c>
      <c r="C59" s="38"/>
      <c r="D59" s="29"/>
      <c r="E59" s="25"/>
    </row>
    <row r="60" spans="1:5" x14ac:dyDescent="0.25">
      <c r="A60" s="27" t="s">
        <v>237</v>
      </c>
      <c r="B60" s="27" t="s">
        <v>157</v>
      </c>
      <c r="C60" s="38" t="s">
        <v>158</v>
      </c>
      <c r="D60" s="29">
        <v>3</v>
      </c>
    </row>
    <row r="61" spans="1:5" x14ac:dyDescent="0.25">
      <c r="A61" s="27" t="s">
        <v>236</v>
      </c>
      <c r="B61" s="27" t="s">
        <v>141</v>
      </c>
      <c r="C61" s="38"/>
      <c r="D61" s="29">
        <v>3</v>
      </c>
    </row>
    <row r="62" spans="1:5" x14ac:dyDescent="0.25">
      <c r="A62" s="27" t="s">
        <v>235</v>
      </c>
      <c r="B62" s="27" t="s">
        <v>142</v>
      </c>
      <c r="C62" s="38"/>
      <c r="D62" s="29">
        <v>3</v>
      </c>
    </row>
    <row r="63" spans="1:5" x14ac:dyDescent="0.25">
      <c r="A63" s="27" t="s">
        <v>234</v>
      </c>
      <c r="B63" s="27" t="s">
        <v>143</v>
      </c>
      <c r="C63" s="38" t="s">
        <v>169</v>
      </c>
      <c r="D63" s="29">
        <v>3</v>
      </c>
      <c r="E63" s="25"/>
    </row>
    <row r="64" spans="1:5" x14ac:dyDescent="0.25">
      <c r="A64" s="27" t="s">
        <v>233</v>
      </c>
      <c r="B64" s="27" t="s">
        <v>144</v>
      </c>
      <c r="C64" s="38"/>
      <c r="D64" s="29">
        <v>3</v>
      </c>
      <c r="E64" s="25"/>
    </row>
    <row r="65" spans="1:5" x14ac:dyDescent="0.25">
      <c r="A65" s="27" t="s">
        <v>146</v>
      </c>
      <c r="B65" s="27" t="s">
        <v>147</v>
      </c>
      <c r="C65" s="38" t="s">
        <v>112</v>
      </c>
      <c r="D65" s="29">
        <v>3</v>
      </c>
      <c r="E65" s="25"/>
    </row>
    <row r="66" spans="1:5" x14ac:dyDescent="0.25">
      <c r="A66" s="27" t="s">
        <v>231</v>
      </c>
      <c r="B66" s="27" t="s">
        <v>159</v>
      </c>
      <c r="C66" s="38" t="s">
        <v>160</v>
      </c>
      <c r="D66" s="29">
        <v>3</v>
      </c>
      <c r="E66" s="25"/>
    </row>
    <row r="67" spans="1:5" x14ac:dyDescent="0.25">
      <c r="A67" s="27" t="s">
        <v>148</v>
      </c>
      <c r="B67" s="27" t="s">
        <v>161</v>
      </c>
      <c r="C67" s="38" t="s">
        <v>162</v>
      </c>
      <c r="D67" s="29">
        <v>3</v>
      </c>
      <c r="E67" s="25"/>
    </row>
    <row r="68" spans="1:5" x14ac:dyDescent="0.25">
      <c r="A68" s="27" t="s">
        <v>232</v>
      </c>
      <c r="B68" s="27" t="s">
        <v>163</v>
      </c>
      <c r="C68" s="38" t="s">
        <v>164</v>
      </c>
      <c r="D68" s="29">
        <v>3</v>
      </c>
      <c r="E68" s="25"/>
    </row>
  </sheetData>
  <sortState ref="A20:D40">
    <sortCondition ref="A19"/>
  </sortState>
  <mergeCells count="3">
    <mergeCell ref="A1:D1"/>
    <mergeCell ref="A2:D2"/>
    <mergeCell ref="E48:G48"/>
  </mergeCells>
  <pageMargins left="0.25" right="0.25" top="0.25" bottom="0.25" header="0.5" footer="0.5"/>
  <pageSetup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78555DA0E1864F9AD0B5B1078ACF06" ma:contentTypeVersion="0" ma:contentTypeDescription="Create a new document." ma:contentTypeScope="" ma:versionID="142ea9bd2cc0a6d483635b5088ec326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827A167-7BA2-4B12-B885-7C6C640A3D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EB88A02-6BC5-4365-8DA5-D4D86EC7202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FF13ADA-A522-41E9-8BA9-D1198C79D48E}">
  <ds:schemaRefs>
    <ds:schemaRef ds:uri="http://purl.org/dc/terms/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Animal Science- BP</vt:lpstr>
      <vt:lpstr>Production &amp; Group &amp; Business </vt:lpstr>
      <vt:lpstr>'Animal Science- BP'!Print_Area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 Hall</dc:creator>
  <cp:lastModifiedBy>Hoffelt, Janell</cp:lastModifiedBy>
  <cp:lastPrinted>2014-06-06T16:59:36Z</cp:lastPrinted>
  <dcterms:created xsi:type="dcterms:W3CDTF">2011-09-23T19:24:55Z</dcterms:created>
  <dcterms:modified xsi:type="dcterms:W3CDTF">2015-05-04T15:30:50Z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0x010100E578555DA0E1864F9AD0B5B1078ACF06</vt:lpwstr>
  </property>
</Properties>
</file>