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0" yWindow="240" windowWidth="17055" windowHeight="8940"/>
  </bookViews>
  <sheets>
    <sheet name="BSNUR.P-NUR" sheetId="5" r:id="rId1"/>
    <sheet name="Notes" sheetId="6" r:id="rId2"/>
  </sheets>
  <definedNames>
    <definedName name="_xlnm.Print_Area" localSheetId="0">'BSNUR.P-NUR'!$A$1:$M$79</definedName>
  </definedNames>
  <calcPr calcId="145621"/>
</workbook>
</file>

<file path=xl/calcChain.xml><?xml version="1.0" encoding="utf-8"?>
<calcChain xmlns="http://schemas.openxmlformats.org/spreadsheetml/2006/main">
  <c r="A78" i="5" l="1"/>
  <c r="B78" i="5"/>
  <c r="C78" i="5"/>
  <c r="D78" i="5"/>
  <c r="E78" i="5"/>
  <c r="F78" i="5"/>
  <c r="H65" i="5"/>
  <c r="I65" i="5"/>
  <c r="J65" i="5"/>
  <c r="K65" i="5"/>
  <c r="L65" i="5"/>
  <c r="M65" i="5"/>
  <c r="H66" i="5"/>
  <c r="I66" i="5"/>
  <c r="J66" i="5"/>
  <c r="K66" i="5"/>
  <c r="L66" i="5"/>
  <c r="M66" i="5"/>
  <c r="H55" i="5"/>
  <c r="I55" i="5"/>
  <c r="J55" i="5"/>
  <c r="K55" i="5"/>
  <c r="L55" i="5"/>
  <c r="M55" i="5"/>
  <c r="H56" i="5"/>
  <c r="I56" i="5"/>
  <c r="J56" i="5"/>
  <c r="K56" i="5"/>
  <c r="L56" i="5"/>
  <c r="M56" i="5"/>
  <c r="H57" i="5"/>
  <c r="I57" i="5"/>
  <c r="J57" i="5"/>
  <c r="K57" i="5"/>
  <c r="L57" i="5"/>
  <c r="M57" i="5"/>
  <c r="H53" i="5"/>
  <c r="I53" i="5"/>
  <c r="J53" i="5"/>
  <c r="K53" i="5"/>
  <c r="L53" i="5"/>
  <c r="M53" i="5"/>
  <c r="H54" i="5"/>
  <c r="I54" i="5"/>
  <c r="J54" i="5"/>
  <c r="K54" i="5"/>
  <c r="L54" i="5"/>
  <c r="M54" i="5"/>
  <c r="H50" i="5"/>
  <c r="I50" i="5"/>
  <c r="J50" i="5"/>
  <c r="K50" i="5"/>
  <c r="L50" i="5"/>
  <c r="M50" i="5"/>
  <c r="H51" i="5"/>
  <c r="I51" i="5"/>
  <c r="J51" i="5"/>
  <c r="K51" i="5"/>
  <c r="L51" i="5"/>
  <c r="M51" i="5"/>
  <c r="H52" i="5"/>
  <c r="I52" i="5"/>
  <c r="J52" i="5"/>
  <c r="K52" i="5"/>
  <c r="L52" i="5"/>
  <c r="M52" i="5"/>
  <c r="K29" i="5" l="1"/>
  <c r="K22" i="5"/>
  <c r="H64" i="5"/>
  <c r="I64" i="5"/>
  <c r="J64" i="5"/>
  <c r="K64" i="5"/>
  <c r="L64" i="5"/>
  <c r="M64" i="5"/>
  <c r="H48" i="5"/>
  <c r="I48" i="5"/>
  <c r="J48" i="5"/>
  <c r="K48" i="5"/>
  <c r="L48" i="5"/>
  <c r="M48" i="5"/>
  <c r="H49" i="5"/>
  <c r="I49" i="5"/>
  <c r="J49" i="5"/>
  <c r="K49" i="5"/>
  <c r="L49" i="5"/>
  <c r="M49" i="5"/>
  <c r="A56" i="5"/>
  <c r="B56" i="5"/>
  <c r="C56" i="5"/>
  <c r="D56" i="5"/>
  <c r="E56" i="5"/>
  <c r="F56" i="5"/>
  <c r="A55" i="5"/>
  <c r="B55" i="5"/>
  <c r="C55" i="5"/>
  <c r="D55" i="5"/>
  <c r="E55" i="5"/>
  <c r="F55" i="5"/>
  <c r="A64" i="5"/>
  <c r="B64" i="5"/>
  <c r="C64" i="5"/>
  <c r="D64" i="5"/>
  <c r="E64" i="5"/>
  <c r="F64" i="5"/>
  <c r="A65" i="5"/>
  <c r="B65" i="5"/>
  <c r="C65" i="5"/>
  <c r="D65" i="5"/>
  <c r="E65" i="5"/>
  <c r="F65" i="5"/>
  <c r="H44" i="5"/>
  <c r="I44" i="5"/>
  <c r="J44" i="5"/>
  <c r="K44" i="5"/>
  <c r="L44" i="5"/>
  <c r="M44" i="5"/>
  <c r="H45" i="5"/>
  <c r="I45" i="5"/>
  <c r="J45" i="5"/>
  <c r="K45" i="5"/>
  <c r="L45" i="5"/>
  <c r="M45" i="5"/>
  <c r="H46" i="5"/>
  <c r="I46" i="5"/>
  <c r="J46" i="5"/>
  <c r="K46" i="5"/>
  <c r="L46" i="5"/>
  <c r="M46" i="5"/>
  <c r="H47" i="5"/>
  <c r="I47" i="5"/>
  <c r="J47" i="5"/>
  <c r="K47" i="5"/>
  <c r="L47" i="5"/>
  <c r="M47" i="5"/>
  <c r="H61" i="5"/>
  <c r="I61" i="5"/>
  <c r="J61" i="5"/>
  <c r="K61" i="5"/>
  <c r="L61" i="5"/>
  <c r="M61" i="5"/>
  <c r="H62" i="5"/>
  <c r="I62" i="5"/>
  <c r="J62" i="5"/>
  <c r="K62" i="5"/>
  <c r="L62" i="5"/>
  <c r="M62" i="5"/>
  <c r="H63" i="5"/>
  <c r="I63" i="5"/>
  <c r="J63" i="5"/>
  <c r="K63" i="5"/>
  <c r="L63" i="5"/>
  <c r="M63" i="5"/>
  <c r="H60" i="5"/>
  <c r="I60" i="5"/>
  <c r="J60" i="5"/>
  <c r="K60" i="5"/>
  <c r="L60" i="5"/>
  <c r="M60" i="5"/>
  <c r="K43" i="5" l="1"/>
  <c r="K13" i="5"/>
  <c r="A45" i="5"/>
  <c r="B45" i="5"/>
  <c r="C45" i="5"/>
  <c r="D45" i="5"/>
  <c r="E45" i="5"/>
  <c r="F45" i="5"/>
  <c r="A52" i="5"/>
  <c r="B52" i="5"/>
  <c r="C52" i="5"/>
  <c r="D52" i="5"/>
  <c r="E52" i="5"/>
  <c r="F52" i="5"/>
  <c r="A72" i="5"/>
  <c r="B72" i="5"/>
  <c r="C72" i="5"/>
  <c r="D72" i="5"/>
  <c r="E72" i="5"/>
  <c r="F72" i="5"/>
  <c r="A75" i="5"/>
  <c r="C75" i="5"/>
  <c r="D75" i="5"/>
  <c r="E75" i="5"/>
  <c r="F75" i="5"/>
  <c r="A63" i="5"/>
  <c r="B63" i="5"/>
  <c r="C63" i="5"/>
  <c r="D63" i="5"/>
  <c r="E63" i="5"/>
  <c r="F63" i="5"/>
  <c r="A62" i="5"/>
  <c r="B62" i="5"/>
  <c r="C62" i="5"/>
  <c r="D62" i="5"/>
  <c r="E62" i="5"/>
  <c r="F62" i="5"/>
  <c r="H71" i="5"/>
  <c r="I71" i="5"/>
  <c r="J71" i="5"/>
  <c r="K71" i="5"/>
  <c r="L71" i="5"/>
  <c r="M71" i="5"/>
  <c r="C44" i="5" l="1"/>
  <c r="A69" i="5"/>
  <c r="B69" i="5"/>
  <c r="C69" i="5"/>
  <c r="D69" i="5"/>
  <c r="E69" i="5"/>
  <c r="F69" i="5"/>
  <c r="A44" i="5"/>
  <c r="B44" i="5"/>
  <c r="D44" i="5"/>
  <c r="E44" i="5"/>
  <c r="F44" i="5"/>
  <c r="C51" i="5"/>
  <c r="F51" i="5"/>
  <c r="E51" i="5"/>
  <c r="D51" i="5"/>
  <c r="A51" i="5"/>
  <c r="K3" i="5" l="1"/>
  <c r="D68" i="5" l="1"/>
  <c r="D77" i="5" l="1"/>
  <c r="D74" i="5"/>
  <c r="M72" i="5"/>
  <c r="L72" i="5"/>
  <c r="K72" i="5"/>
  <c r="J72" i="5"/>
  <c r="I72" i="5"/>
  <c r="H72" i="5"/>
  <c r="D71" i="5"/>
  <c r="D61" i="5"/>
  <c r="F59" i="5"/>
  <c r="E59" i="5"/>
  <c r="D59" i="5"/>
  <c r="C59" i="5"/>
  <c r="B59" i="5"/>
  <c r="A59" i="5"/>
  <c r="D58" i="5"/>
  <c r="D54" i="5"/>
  <c r="D50" i="5"/>
  <c r="F48" i="5"/>
  <c r="E48" i="5"/>
  <c r="D48" i="5"/>
  <c r="D47" i="5" s="1"/>
  <c r="C48" i="5"/>
  <c r="B48" i="5"/>
  <c r="A48" i="5"/>
  <c r="D43" i="5"/>
  <c r="A41" i="5"/>
  <c r="K37" i="5"/>
  <c r="D37" i="5"/>
  <c r="D29" i="5"/>
  <c r="D22" i="5"/>
  <c r="D14" i="5"/>
  <c r="K38" i="5" l="1"/>
  <c r="K59" i="5"/>
  <c r="K70" i="5"/>
  <c r="K79" i="5" l="1"/>
</calcChain>
</file>

<file path=xl/sharedStrings.xml><?xml version="1.0" encoding="utf-8"?>
<sst xmlns="http://schemas.openxmlformats.org/spreadsheetml/2006/main" count="155" uniqueCount="141">
  <si>
    <t>Student</t>
  </si>
  <si>
    <t>Advisor</t>
  </si>
  <si>
    <t>Grade</t>
  </si>
  <si>
    <t>Information Subject to Change.  This checksheet is not a contract.</t>
  </si>
  <si>
    <t>Totals</t>
  </si>
  <si>
    <t>SGR Goal 1</t>
  </si>
  <si>
    <t>IGR Goal 1</t>
  </si>
  <si>
    <t>IGR Goal 2</t>
  </si>
  <si>
    <t>SGR Goal 2</t>
  </si>
  <si>
    <t>SGR Goal 3</t>
  </si>
  <si>
    <t>SGR Goal 4</t>
  </si>
  <si>
    <t>SGR Goal 5</t>
  </si>
  <si>
    <t>SGR Goal 6</t>
  </si>
  <si>
    <t>First Year Experience</t>
  </si>
  <si>
    <t>Cultural Awareness/Responsibility</t>
  </si>
  <si>
    <t>Globalization Requirement</t>
  </si>
  <si>
    <t>Advanced Writing Requirement</t>
  </si>
  <si>
    <t>Freshman Year Fall Courses</t>
  </si>
  <si>
    <t>Freshman Year Spring Courses</t>
  </si>
  <si>
    <t>Sophomore Year Fall Courses</t>
  </si>
  <si>
    <t>Sophomore Year Spring Courses</t>
  </si>
  <si>
    <t>SEM</t>
  </si>
  <si>
    <t>CR</t>
  </si>
  <si>
    <t>SGR courses</t>
  </si>
  <si>
    <t>IGR courses</t>
  </si>
  <si>
    <t>Advanced Writing (AW)</t>
  </si>
  <si>
    <t>Globalization (G)</t>
  </si>
  <si>
    <t>Junior Year Spring Courses</t>
  </si>
  <si>
    <t>Senior Year Fall Courses</t>
  </si>
  <si>
    <t>Senior Year Spring Courses</t>
  </si>
  <si>
    <t>First Year Seminar (IGR 1)</t>
  </si>
  <si>
    <t>SPCM 101</t>
  </si>
  <si>
    <t>Fundamentals of Speech (SGR 2)</t>
  </si>
  <si>
    <t>SGR #4</t>
  </si>
  <si>
    <t>Humanities/Arts Diversity (SGR 4)</t>
  </si>
  <si>
    <t>ENGL 101</t>
  </si>
  <si>
    <t>Composition I (SGR 1)</t>
  </si>
  <si>
    <t>SGR #5</t>
  </si>
  <si>
    <t>Mathematics (SGR 5)</t>
  </si>
  <si>
    <t>ENGL 201</t>
  </si>
  <si>
    <t>Composition II (SGR 1)</t>
  </si>
  <si>
    <t>System Gen Ed Requirements  (SGR) (30 credits, Complete First 2 Years)</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</si>
  <si>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</si>
  <si>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</si>
  <si>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</si>
  <si>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</si>
  <si>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</si>
  <si>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</si>
  <si>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</si>
  <si>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Other required courses</t>
  </si>
  <si>
    <t>Other Coursework:</t>
  </si>
  <si>
    <t>TOTAL CREDITS</t>
  </si>
  <si>
    <t>Student ID#</t>
  </si>
  <si>
    <t>Anticipated Graduation Term</t>
  </si>
  <si>
    <t>Minimum GPA</t>
  </si>
  <si>
    <t xml:space="preserve">Today's Date </t>
  </si>
  <si>
    <t>GR</t>
  </si>
  <si>
    <r>
      <rPr>
        <b/>
        <sz val="12"/>
        <color rgb="FFFF0000"/>
        <rFont val="Calibri"/>
        <family val="2"/>
      </rPr>
      <t xml:space="preserve">Bachelor of Science in Nursing </t>
    </r>
    <r>
      <rPr>
        <b/>
        <sz val="12"/>
        <rFont val="Calibri"/>
        <family val="2"/>
      </rPr>
      <t>(Fall 2013)</t>
    </r>
  </si>
  <si>
    <t>NURS 109</t>
  </si>
  <si>
    <t>NURS 201</t>
  </si>
  <si>
    <t>Medical Terminology</t>
  </si>
  <si>
    <t>Elective</t>
  </si>
  <si>
    <t>CHEM 106/L</t>
  </si>
  <si>
    <t>Chemistry Survey &amp; lab</t>
  </si>
  <si>
    <t>General Chemistry I &amp; lab</t>
  </si>
  <si>
    <t>SOC 100 Intro, 150 Soc Problems, or 240 Soc of Rural Am</t>
  </si>
  <si>
    <t>PSYC 101</t>
  </si>
  <si>
    <t>General Psychology</t>
  </si>
  <si>
    <t>BIOL 221/L</t>
  </si>
  <si>
    <t>Human Anatomy &amp; lab</t>
  </si>
  <si>
    <t>CHEM 108/L</t>
  </si>
  <si>
    <t>Organic &amp; Biochemistry &amp; lab</t>
  </si>
  <si>
    <t>General Chemistry II &amp; lab</t>
  </si>
  <si>
    <t>CHEM 112/L</t>
  </si>
  <si>
    <t>HDFS 210</t>
  </si>
  <si>
    <t>Lifespan Development</t>
  </si>
  <si>
    <t>MICR 231/L</t>
  </si>
  <si>
    <t>NFS 315</t>
  </si>
  <si>
    <t>Human Nutrition</t>
  </si>
  <si>
    <t>BIOL 325/L</t>
  </si>
  <si>
    <t>Physiology &amp; lab</t>
  </si>
  <si>
    <t>General Microbiology &amp; lab</t>
  </si>
  <si>
    <t>NURS 323</t>
  </si>
  <si>
    <t>CHEM 106/L &amp; 108/L OR 112/L &amp; 114/L</t>
  </si>
  <si>
    <t>BIOL 221/L &amp; 8 credits CHEM</t>
  </si>
  <si>
    <t>CHEM 106/L or 112/L</t>
  </si>
  <si>
    <t>Pathophysiology</t>
  </si>
  <si>
    <t>NURS 215</t>
  </si>
  <si>
    <t>Professional Nursing</t>
  </si>
  <si>
    <t>NURS 265/L</t>
  </si>
  <si>
    <t>Health Assess. Interventions &amp; lab</t>
  </si>
  <si>
    <t>NURS 280/L</t>
  </si>
  <si>
    <t>Professional Communications &amp; lab</t>
  </si>
  <si>
    <t xml:space="preserve">College of Nursing Requirements </t>
  </si>
  <si>
    <t>NURS 310/L</t>
  </si>
  <si>
    <t>Intro to Pub Hlth/Pop-Based Nsg</t>
  </si>
  <si>
    <t>NURS 325/L</t>
  </si>
  <si>
    <t>Beg Nsg Care of Client</t>
  </si>
  <si>
    <t>PHA 321</t>
  </si>
  <si>
    <t>Pharmacology</t>
  </si>
  <si>
    <t>NURS 355</t>
  </si>
  <si>
    <t>Research: Appraisal &amp; Utilization</t>
  </si>
  <si>
    <t xml:space="preserve">NURS 365/L </t>
  </si>
  <si>
    <t>Nsg Care of Client w/ Health Prob</t>
  </si>
  <si>
    <t>NURS 380/L</t>
  </si>
  <si>
    <t>Nsg Care of Childbearing Family</t>
  </si>
  <si>
    <r>
      <rPr>
        <b/>
        <sz val="8"/>
        <color rgb="FFFF0000"/>
        <rFont val="Calibri"/>
        <family val="2"/>
      </rPr>
      <t>Prerequsites</t>
    </r>
    <r>
      <rPr>
        <b/>
        <sz val="8"/>
        <rFont val="Calibri"/>
        <family val="2"/>
      </rPr>
      <t>/Comments</t>
    </r>
  </si>
  <si>
    <t>NURS 410/L</t>
  </si>
  <si>
    <t>Adv Nsg Care of Client w/ Health Prob</t>
  </si>
  <si>
    <t>NURS 420/L</t>
  </si>
  <si>
    <t>Nsg Care of Client w/ Mental Hlth Prob</t>
  </si>
  <si>
    <t>STAT 281</t>
  </si>
  <si>
    <t>Intro to Statistics</t>
  </si>
  <si>
    <r>
      <rPr>
        <b/>
        <sz val="9"/>
        <color rgb="FFFF0000"/>
        <rFont val="Calibri"/>
        <family val="2"/>
      </rPr>
      <t xml:space="preserve">or </t>
    </r>
    <r>
      <rPr>
        <sz val="9"/>
        <rFont val="Calibri"/>
        <family val="2"/>
      </rPr>
      <t xml:space="preserve">HSC 445 </t>
    </r>
  </si>
  <si>
    <t>Epidemiology</t>
  </si>
  <si>
    <t>MATH 102</t>
  </si>
  <si>
    <t>Junior or senior standing</t>
  </si>
  <si>
    <t>NURS 425</t>
  </si>
  <si>
    <t>Nursing Leadership</t>
  </si>
  <si>
    <t>NURS 480/L</t>
  </si>
  <si>
    <t>Adv Pop-Based Nsg</t>
  </si>
  <si>
    <t>NURS 495/L</t>
  </si>
  <si>
    <t xml:space="preserve">Directed Study: Practicum </t>
  </si>
  <si>
    <t>Advanced Writing requirement</t>
  </si>
  <si>
    <t>Globalization requirement</t>
  </si>
  <si>
    <t xml:space="preserve">Major Courses (2.5 minimum GPA required) </t>
  </si>
  <si>
    <r>
      <rPr>
        <b/>
        <i/>
        <sz val="9"/>
        <color rgb="FFFF0000"/>
        <rFont val="Calibri"/>
        <family val="2"/>
      </rPr>
      <t>or</t>
    </r>
    <r>
      <rPr>
        <b/>
        <i/>
        <sz val="9"/>
        <rFont val="Calibri"/>
        <family val="2"/>
      </rPr>
      <t xml:space="preserve"> CHEM 112/L</t>
    </r>
  </si>
  <si>
    <r>
      <t xml:space="preserve">or </t>
    </r>
    <r>
      <rPr>
        <b/>
        <i/>
        <sz val="8"/>
        <rFont val="Calibri"/>
        <family val="2"/>
      </rPr>
      <t>CHEM 114/L</t>
    </r>
  </si>
  <si>
    <t>Junior Year Fall Courses</t>
  </si>
  <si>
    <t>*The pre-nursing GPA is calculated based on grades received in the following courses: CHEM 106/106L or 112/112L, 108/108L or 114/114L; MICR 231/231L; BIOL 221/221L, 325/325L; PSYC 101; NFS 315; HDFS 210; one of the following: SOC 100, 150, or 240. </t>
  </si>
  <si>
    <t xml:space="preserve">~Students who have failed (earned a “D” or “F”) two or more of the pre-nursing science courses (CHEM 106/106L or 112/112L, or 108/108L or 114/114L; MICR 231/231L; BIOL 221/221L, 325/325L), within the past 5 years will not be admitted to the Nursing Major. ~Students who have failed one pre-nursing course (CHEM 106/106L or 112/112L, 108/108L or 114/114L; MICR 231/231L; BIOL 221/221L, 325/325L; PSYC 101; NFS 315; HDFS 210; one of the following: SOC 100, 150, or 240), repeated and failed the same course a second time will not be admitted to the Nursing Major.                                                                                                                                                                           ~Students who have taken Anatomy or Physiology more than seven years prior to their admission date will be required to update these courses. </t>
  </si>
  <si>
    <t xml:space="preserve">The College of Nursing admits students into the Standard Option nursing major every fall and spring semester in Brookings and Rapid City, and every spring semester in Sioux Falls. Students are eligible to apply to the nursing major while they are in progress with their final pre-requisite courses. To be considered for admission, students must have pre-nursing* and cumulative GPAs of 2.7 or higher. The College of Nursing also requires a grade of "C" or higher in all coursework applied toward graduation. Meeting the minimum qualifications does not guarantee a candidate acceptance into the nursing major. Students are selected competitively based on academic score and an interview with the admissions committee. The Standard Option nursing major is completed in 5 semesters. </t>
  </si>
  <si>
    <t>Nursing major application requirements</t>
  </si>
  <si>
    <t>PRE-NURSING</t>
  </si>
  <si>
    <t>NURSING MAJOR</t>
  </si>
  <si>
    <t>Requirements for Major</t>
  </si>
  <si>
    <t>MATH 095</t>
  </si>
  <si>
    <r>
      <t>MATH 095/</t>
    </r>
    <r>
      <rPr>
        <i/>
        <sz val="8"/>
        <rFont val="Calibri"/>
        <family val="2"/>
      </rPr>
      <t>MATH 102 co-requisite</t>
    </r>
  </si>
  <si>
    <t>STAT 281 or HSC 445</t>
  </si>
  <si>
    <t xml:space="preserve">Math 102 College Algebra or higher </t>
  </si>
  <si>
    <t xml:space="preserve">30 cr. completed OR "B" or higher in CHEM 106, 3.0 GPA, &amp; 30 cr. registered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</si>
</sst>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51" x14ac:knownFonts="1">
    <font>
      <sz val="11"/>
      <color theme="1"/>
      <name val="Calibri"/>
      <family val="2"/>
      <scheme val="minor"/>
    </font>
    <font>
      <sz val="10"/>
      <name val="Arial"/>
      <family val="2"/>
    </font>
    <font>
      <sz val="10"/>
      <name val="Arial"/>
      <family val="2"/>
    </font>
    <font>
      <sz val="11"/>
      <color rgb="FF000000"/>
      <name val="Calibri"/>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6"/>
      <name val="Calibri"/>
      <family val="2"/>
    </font>
    <font>
      <b/>
      <sz val="9"/>
      <color rgb="FF0070C0"/>
      <name val="Calibri"/>
      <family val="2"/>
    </font>
    <font>
      <u/>
      <sz val="10"/>
      <name val="Calibri"/>
      <family val="2"/>
    </font>
    <font>
      <sz val="8"/>
      <name val="Calibri"/>
      <family val="2"/>
    </font>
    <font>
      <b/>
      <sz val="8"/>
      <name val="Calibri"/>
      <family val="2"/>
    </font>
    <font>
      <i/>
      <u/>
      <sz val="9"/>
      <name val="Calibri"/>
      <family val="2"/>
    </font>
    <font>
      <u/>
      <sz val="8"/>
      <name val="Calibri"/>
      <family val="2"/>
    </font>
    <font>
      <b/>
      <u/>
      <sz val="10"/>
      <name val="Calibri"/>
      <family val="2"/>
    </font>
    <font>
      <b/>
      <u/>
      <sz val="9"/>
      <name val="Calibri"/>
      <family val="2"/>
    </font>
    <font>
      <b/>
      <sz val="14"/>
      <color rgb="FF000000"/>
      <name val="Calibri"/>
      <family val="2"/>
    </font>
    <font>
      <sz val="11"/>
      <color theme="1"/>
      <name val="Calibri"/>
      <family val="2"/>
    </font>
    <font>
      <sz val="7"/>
      <color rgb="FFFF0000"/>
      <name val="Calibri"/>
      <family val="2"/>
    </font>
    <font>
      <b/>
      <sz val="9"/>
      <color rgb="FFFF0000"/>
      <name val="Calibri"/>
      <family val="2"/>
    </font>
    <font>
      <sz val="10"/>
      <color theme="1"/>
      <name val="Calibri"/>
      <family val="2"/>
    </font>
    <font>
      <sz val="10"/>
      <color rgb="FFFF0000"/>
      <name val="Calibri"/>
      <family val="2"/>
    </font>
    <font>
      <b/>
      <sz val="12"/>
      <color theme="1"/>
      <name val="Calibri"/>
      <family val="2"/>
    </font>
    <font>
      <sz val="8"/>
      <color rgb="FFFF0000"/>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b/>
      <sz val="12"/>
      <color rgb="FF000000"/>
      <name val="Calibri"/>
      <family val="2"/>
    </font>
    <font>
      <sz val="12"/>
      <color theme="1"/>
      <name val="Calibri"/>
      <family val="2"/>
    </font>
    <font>
      <sz val="12"/>
      <color rgb="FFFF0000"/>
      <name val="Calibri"/>
      <family val="2"/>
    </font>
    <font>
      <i/>
      <sz val="8"/>
      <color rgb="FFFF0000"/>
      <name val="Calibri"/>
      <family val="2"/>
    </font>
    <font>
      <i/>
      <sz val="8"/>
      <name val="Calibri"/>
      <family val="2"/>
    </font>
    <font>
      <b/>
      <i/>
      <sz val="9"/>
      <color rgb="FFFF0000"/>
      <name val="Calibri"/>
      <family val="2"/>
    </font>
    <font>
      <b/>
      <i/>
      <sz val="8"/>
      <color rgb="FFFF0000"/>
      <name val="Calibri"/>
      <family val="2"/>
    </font>
    <font>
      <u/>
      <sz val="9"/>
      <color theme="1"/>
      <name val="Calibri"/>
      <family val="2"/>
      <scheme val="minor"/>
    </font>
    <font>
      <b/>
      <sz val="8"/>
      <color rgb="FFFF0000"/>
      <name val="Calibri"/>
      <family val="2"/>
    </font>
    <font>
      <b/>
      <u/>
      <sz val="9"/>
      <color theme="1"/>
      <name val="Calibri"/>
      <family val="2"/>
      <scheme val="minor"/>
    </font>
    <font>
      <b/>
      <sz val="9"/>
      <color theme="1"/>
      <name val="Calibri"/>
      <family val="2"/>
      <scheme val="minor"/>
    </font>
    <font>
      <b/>
      <i/>
      <sz val="9"/>
      <name val="Calibri"/>
      <family val="2"/>
    </font>
    <font>
      <b/>
      <i/>
      <sz val="10"/>
      <name val="Calibri"/>
      <family val="2"/>
    </font>
    <font>
      <b/>
      <i/>
      <sz val="8"/>
      <name val="Calibri"/>
      <family val="2"/>
    </font>
    <font>
      <sz val="11"/>
      <name val="Calibri"/>
      <family val="2"/>
      <scheme val="minor"/>
    </font>
    <font>
      <i/>
      <sz val="11"/>
      <color theme="1"/>
      <name val="Calibri"/>
      <family val="2"/>
      <scheme val="minor"/>
    </font>
  </fonts>
  <fills count="15">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0"/>
        <bgColor rgb="FF000000"/>
      </patternFill>
    </fill>
    <fill>
      <patternFill patternType="solid">
        <fgColor theme="0" tint="-0.14999847407452621"/>
        <bgColor indexed="64"/>
      </patternFill>
    </fill>
    <fill>
      <patternFill patternType="solid">
        <fgColor theme="7" tint="0.59999389629810485"/>
        <bgColor rgb="FF000000"/>
      </patternFill>
    </fill>
    <fill>
      <patternFill patternType="solid">
        <fgColor theme="0"/>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s>
  <cellStyleXfs count="4">
    <xf numFmtId="0" fontId="0" fillId="0" borderId="0"/>
    <xf numFmtId="0" fontId="1" fillId="0" borderId="0"/>
    <xf numFmtId="0" fontId="2" fillId="0" borderId="0"/>
    <xf numFmtId="0" fontId="4" fillId="0" borderId="0" applyNumberFormat="0" applyFill="0" applyBorder="0" applyAlignment="0" applyProtection="0"/>
  </cellStyleXfs>
  <cellXfs count="218">
    <xf numFmtId="0" fontId="0" fillId="0" borderId="0" xfId="0"/>
    <xf numFmtId="0" fontId="7" fillId="0" borderId="0" xfId="2" applyFont="1" applyFill="1" applyBorder="1" applyAlignment="1">
      <alignment horizontal="center"/>
    </xf>
    <xf numFmtId="0" fontId="7" fillId="0" borderId="0" xfId="2" applyFont="1" applyFill="1" applyBorder="1" applyAlignment="1">
      <alignment horizontal="left"/>
    </xf>
    <xf numFmtId="0" fontId="7" fillId="0" borderId="0" xfId="2" applyFont="1" applyFill="1" applyBorder="1"/>
    <xf numFmtId="0" fontId="8" fillId="0" borderId="0" xfId="2" applyFont="1" applyFill="1" applyBorder="1" applyAlignment="1">
      <alignment horizontal="center"/>
    </xf>
    <xf numFmtId="0" fontId="10" fillId="0" borderId="0" xfId="2" applyFont="1" applyFill="1" applyBorder="1" applyAlignment="1">
      <alignment horizontal="center"/>
    </xf>
    <xf numFmtId="0" fontId="10" fillId="0" borderId="3" xfId="2" applyFont="1" applyFill="1" applyBorder="1"/>
    <xf numFmtId="0" fontId="7" fillId="0" borderId="3" xfId="2" applyFont="1" applyFill="1" applyBorder="1"/>
    <xf numFmtId="0" fontId="11" fillId="0" borderId="3" xfId="2" applyFont="1" applyFill="1" applyBorder="1" applyAlignment="1">
      <alignment horizontal="center"/>
    </xf>
    <xf numFmtId="0" fontId="12" fillId="0" borderId="0" xfId="2" applyFont="1" applyFill="1" applyBorder="1" applyAlignment="1">
      <alignment horizontal="center"/>
    </xf>
    <xf numFmtId="0" fontId="10" fillId="0" borderId="3" xfId="2" applyFont="1" applyFill="1" applyBorder="1" applyAlignment="1">
      <alignment horizontal="left"/>
    </xf>
    <xf numFmtId="0" fontId="7" fillId="0" borderId="3" xfId="2" applyFont="1" applyFill="1" applyBorder="1" applyAlignment="1">
      <alignment horizontal="center"/>
    </xf>
    <xf numFmtId="0" fontId="14" fillId="0" borderId="3" xfId="2" applyFont="1" applyFill="1" applyBorder="1" applyAlignment="1">
      <alignment horizontal="left"/>
    </xf>
    <xf numFmtId="0" fontId="14" fillId="0" borderId="3" xfId="2" applyFont="1" applyFill="1" applyBorder="1" applyAlignment="1">
      <alignment horizontal="center"/>
    </xf>
    <xf numFmtId="0" fontId="7" fillId="0" borderId="3" xfId="0" applyFont="1" applyFill="1" applyBorder="1"/>
    <xf numFmtId="0" fontId="15" fillId="0" borderId="3" xfId="2" applyFont="1" applyFill="1" applyBorder="1" applyAlignment="1">
      <alignment horizontal="left"/>
    </xf>
    <xf numFmtId="0" fontId="7" fillId="0" borderId="4" xfId="2" applyFont="1" applyFill="1" applyBorder="1" applyAlignment="1">
      <alignment horizontal="center"/>
    </xf>
    <xf numFmtId="0" fontId="14" fillId="0" borderId="0" xfId="2" applyFont="1" applyFill="1" applyBorder="1"/>
    <xf numFmtId="0" fontId="14" fillId="0" borderId="9" xfId="2" applyFont="1" applyFill="1" applyBorder="1" applyAlignment="1">
      <alignment horizontal="center"/>
    </xf>
    <xf numFmtId="0" fontId="14" fillId="0" borderId="0" xfId="2" applyFont="1" applyFill="1" applyBorder="1" applyAlignment="1">
      <alignment horizontal="center"/>
    </xf>
    <xf numFmtId="0" fontId="7" fillId="0" borderId="11" xfId="2" applyFont="1" applyFill="1" applyBorder="1"/>
    <xf numFmtId="0" fontId="7" fillId="0" borderId="12" xfId="2" applyFont="1" applyFill="1" applyBorder="1" applyAlignment="1">
      <alignment horizontal="left"/>
    </xf>
    <xf numFmtId="0" fontId="7" fillId="0" borderId="9" xfId="2" applyFont="1" applyFill="1" applyBorder="1" applyAlignment="1">
      <alignment horizontal="center"/>
    </xf>
    <xf numFmtId="0" fontId="7" fillId="0" borderId="7" xfId="2" applyFont="1" applyFill="1" applyBorder="1"/>
    <xf numFmtId="0" fontId="7" fillId="0" borderId="13" xfId="2" applyFont="1" applyFill="1" applyBorder="1" applyAlignment="1">
      <alignment horizontal="center"/>
    </xf>
    <xf numFmtId="0" fontId="7" fillId="0" borderId="7" xfId="2" applyFont="1" applyFill="1" applyBorder="1" applyAlignment="1">
      <alignment horizontal="left"/>
    </xf>
    <xf numFmtId="0" fontId="7" fillId="0" borderId="7" xfId="2" applyFont="1" applyFill="1" applyBorder="1" applyAlignment="1">
      <alignment horizontal="center"/>
    </xf>
    <xf numFmtId="0" fontId="7" fillId="0" borderId="14" xfId="2" applyFont="1" applyFill="1" applyBorder="1" applyAlignment="1">
      <alignment horizontal="center"/>
    </xf>
    <xf numFmtId="0" fontId="7" fillId="0" borderId="3" xfId="2" applyFont="1" applyFill="1" applyBorder="1" applyAlignment="1">
      <alignment horizontal="left"/>
    </xf>
    <xf numFmtId="0" fontId="14" fillId="0" borderId="4" xfId="2" applyFont="1" applyFill="1" applyBorder="1" applyAlignment="1">
      <alignment horizontal="center"/>
    </xf>
    <xf numFmtId="0" fontId="7" fillId="0" borderId="3" xfId="2" quotePrefix="1" applyFont="1" applyFill="1" applyBorder="1" applyAlignment="1">
      <alignment horizontal="left"/>
    </xf>
    <xf numFmtId="0" fontId="7" fillId="0" borderId="0" xfId="2" quotePrefix="1" applyFont="1" applyFill="1" applyBorder="1" applyAlignment="1">
      <alignment horizontal="right"/>
    </xf>
    <xf numFmtId="0" fontId="7" fillId="0" borderId="14" xfId="2" applyFont="1" applyFill="1" applyBorder="1" applyAlignment="1">
      <alignment horizontal="left"/>
    </xf>
    <xf numFmtId="0" fontId="16" fillId="0" borderId="0" xfId="2" applyFont="1" applyFill="1" applyBorder="1" applyAlignment="1">
      <alignment horizontal="center"/>
    </xf>
    <xf numFmtId="0" fontId="14" fillId="0" borderId="11" xfId="2" applyFont="1" applyFill="1" applyBorder="1"/>
    <xf numFmtId="0" fontId="14" fillId="0" borderId="12" xfId="2" applyFont="1" applyFill="1" applyBorder="1" applyAlignment="1">
      <alignment horizontal="left"/>
    </xf>
    <xf numFmtId="0" fontId="14" fillId="0" borderId="11" xfId="2" applyFont="1" applyFill="1" applyBorder="1" applyAlignment="1">
      <alignment horizontal="center"/>
    </xf>
    <xf numFmtId="0" fontId="10" fillId="0" borderId="5" xfId="2" applyFont="1" applyFill="1" applyBorder="1"/>
    <xf numFmtId="0" fontId="14" fillId="0" borderId="6" xfId="2" applyFont="1" applyFill="1" applyBorder="1" applyAlignment="1">
      <alignment horizontal="center"/>
    </xf>
    <xf numFmtId="0" fontId="7" fillId="0" borderId="11" xfId="2" quotePrefix="1" applyFont="1" applyFill="1" applyBorder="1" applyAlignment="1">
      <alignment horizontal="right"/>
    </xf>
    <xf numFmtId="0" fontId="7" fillId="0" borderId="11" xfId="2" applyFont="1" applyFill="1" applyBorder="1" applyAlignment="1">
      <alignment horizontal="center"/>
    </xf>
    <xf numFmtId="0" fontId="7" fillId="0" borderId="7" xfId="2" quotePrefix="1" applyFont="1" applyFill="1" applyBorder="1" applyAlignment="1">
      <alignment horizontal="right"/>
    </xf>
    <xf numFmtId="0" fontId="7" fillId="0" borderId="10" xfId="2" applyFont="1" applyFill="1" applyBorder="1" applyAlignment="1">
      <alignment horizontal="center"/>
    </xf>
    <xf numFmtId="0" fontId="7" fillId="0" borderId="6" xfId="2" applyFont="1" applyFill="1" applyBorder="1" applyAlignment="1">
      <alignment horizontal="center"/>
    </xf>
    <xf numFmtId="0" fontId="17" fillId="0" borderId="11" xfId="2" applyFont="1" applyFill="1" applyBorder="1"/>
    <xf numFmtId="0" fontId="7" fillId="2" borderId="0" xfId="2" applyFont="1" applyFill="1" applyBorder="1"/>
    <xf numFmtId="0" fontId="3" fillId="2" borderId="0" xfId="2" applyFont="1" applyFill="1" applyBorder="1" applyAlignment="1">
      <alignment horizontal="left" readingOrder="1"/>
    </xf>
    <xf numFmtId="0" fontId="3" fillId="0" borderId="0" xfId="2" applyFont="1" applyFill="1" applyBorder="1" applyAlignment="1">
      <alignment horizontal="left" readingOrder="1"/>
    </xf>
    <xf numFmtId="0" fontId="3" fillId="0" borderId="0" xfId="2" applyFont="1" applyFill="1" applyBorder="1" applyAlignment="1">
      <alignment horizontal="center"/>
    </xf>
    <xf numFmtId="0" fontId="10" fillId="0" borderId="0" xfId="2" applyFont="1" applyFill="1" applyBorder="1" applyAlignment="1">
      <alignment horizontal="right"/>
    </xf>
    <xf numFmtId="0" fontId="7" fillId="3" borderId="0" xfId="2" applyFont="1" applyFill="1" applyBorder="1"/>
    <xf numFmtId="0" fontId="7" fillId="4" borderId="0" xfId="2" applyFont="1" applyFill="1" applyBorder="1"/>
    <xf numFmtId="0" fontId="7" fillId="4" borderId="0" xfId="2" applyFont="1" applyFill="1" applyBorder="1" applyAlignment="1"/>
    <xf numFmtId="0" fontId="7" fillId="5" borderId="0" xfId="2" applyFont="1" applyFill="1" applyBorder="1" applyAlignment="1"/>
    <xf numFmtId="0" fontId="7" fillId="6" borderId="0" xfId="2" applyFont="1" applyFill="1" applyBorder="1"/>
    <xf numFmtId="0" fontId="7" fillId="6" borderId="0" xfId="2" applyFont="1" applyFill="1" applyBorder="1" applyAlignment="1"/>
    <xf numFmtId="0" fontId="5" fillId="0" borderId="0" xfId="2" applyFont="1" applyFill="1" applyBorder="1" applyAlignment="1"/>
    <xf numFmtId="0" fontId="10" fillId="0" borderId="0" xfId="0" applyFont="1" applyFill="1" applyBorder="1" applyAlignment="1">
      <alignment horizontal="left"/>
    </xf>
    <xf numFmtId="0" fontId="10" fillId="0" borderId="0"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xf numFmtId="0" fontId="18" fillId="0" borderId="0" xfId="0" applyFont="1" applyFill="1" applyBorder="1"/>
    <xf numFmtId="0" fontId="8" fillId="0" borderId="0" xfId="0" applyFont="1" applyFill="1" applyBorder="1"/>
    <xf numFmtId="0" fontId="18" fillId="0" borderId="0" xfId="0" applyFont="1" applyFill="1" applyBorder="1" applyAlignment="1">
      <alignment horizontal="center"/>
    </xf>
    <xf numFmtId="0" fontId="9" fillId="0" borderId="0" xfId="0" applyFont="1" applyFill="1" applyBorder="1" applyAlignment="1">
      <alignment horizontal="center"/>
    </xf>
    <xf numFmtId="0" fontId="10" fillId="0" borderId="0" xfId="0" applyFont="1" applyFill="1" applyBorder="1"/>
    <xf numFmtId="0" fontId="19" fillId="0" borderId="7" xfId="0" quotePrefix="1" applyFont="1" applyFill="1" applyBorder="1" applyAlignment="1">
      <alignment horizontal="center"/>
    </xf>
    <xf numFmtId="0" fontId="19" fillId="0" borderId="7" xfId="0" applyFont="1" applyFill="1" applyBorder="1" applyAlignment="1">
      <alignment horizontal="center"/>
    </xf>
    <xf numFmtId="0" fontId="10" fillId="0" borderId="0" xfId="1" applyFont="1" applyFill="1" applyBorder="1"/>
    <xf numFmtId="0" fontId="7" fillId="0" borderId="0" xfId="1" applyFont="1" applyFill="1" applyBorder="1"/>
    <xf numFmtId="0" fontId="7" fillId="0" borderId="0" xfId="1" applyFont="1" applyFill="1" applyBorder="1" applyAlignment="1">
      <alignment horizontal="center"/>
    </xf>
    <xf numFmtId="0" fontId="7" fillId="0" borderId="8" xfId="0" applyFont="1" applyFill="1" applyBorder="1"/>
    <xf numFmtId="0" fontId="19" fillId="0" borderId="7" xfId="1" quotePrefix="1" applyFont="1" applyFill="1" applyBorder="1" applyAlignment="1">
      <alignment horizontal="center"/>
    </xf>
    <xf numFmtId="0" fontId="19" fillId="0" borderId="7" xfId="1" applyFont="1" applyFill="1" applyBorder="1" applyAlignment="1">
      <alignment horizontal="center"/>
    </xf>
    <xf numFmtId="0" fontId="19" fillId="0" borderId="0" xfId="0" applyFont="1" applyFill="1" applyBorder="1"/>
    <xf numFmtId="0" fontId="7" fillId="0" borderId="3" xfId="0" applyFont="1" applyFill="1" applyBorder="1" applyAlignment="1">
      <alignment horizontal="left"/>
    </xf>
    <xf numFmtId="0" fontId="7" fillId="0" borderId="3" xfId="0" applyFont="1" applyFill="1" applyBorder="1" applyAlignment="1">
      <alignment horizontal="center"/>
    </xf>
    <xf numFmtId="0" fontId="7" fillId="0" borderId="3" xfId="1" applyFont="1" applyFill="1" applyBorder="1" applyAlignment="1">
      <alignment horizontal="center"/>
    </xf>
    <xf numFmtId="0" fontId="7" fillId="0" borderId="3" xfId="3" applyFont="1" applyFill="1" applyBorder="1"/>
    <xf numFmtId="0" fontId="14" fillId="0" borderId="3" xfId="2" applyFont="1" applyFill="1" applyBorder="1"/>
    <xf numFmtId="0" fontId="7" fillId="0" borderId="4" xfId="0" applyFont="1" applyFill="1" applyBorder="1"/>
    <xf numFmtId="0" fontId="21" fillId="0" borderId="0" xfId="0" applyFont="1" applyFill="1" applyBorder="1"/>
    <xf numFmtId="0" fontId="21" fillId="0" borderId="0" xfId="0" applyFont="1" applyFill="1" applyBorder="1" applyAlignment="1">
      <alignment horizontal="center"/>
    </xf>
    <xf numFmtId="0" fontId="21" fillId="0" borderId="0" xfId="0" quotePrefix="1" applyFont="1" applyFill="1" applyBorder="1" applyAlignment="1">
      <alignment horizontal="center"/>
    </xf>
    <xf numFmtId="0" fontId="20" fillId="0" borderId="0" xfId="0" applyFont="1" applyFill="1" applyBorder="1" applyAlignment="1">
      <alignment horizontal="center"/>
    </xf>
    <xf numFmtId="0" fontId="22" fillId="0" borderId="3" xfId="2" applyFont="1" applyFill="1" applyBorder="1" applyAlignment="1">
      <alignment horizontal="left"/>
    </xf>
    <xf numFmtId="0" fontId="14" fillId="0" borderId="3" xfId="0" applyFont="1" applyFill="1" applyBorder="1"/>
    <xf numFmtId="0" fontId="23" fillId="0" borderId="3" xfId="2" applyFont="1" applyFill="1" applyBorder="1" applyAlignment="1">
      <alignment horizontal="left"/>
    </xf>
    <xf numFmtId="0" fontId="14" fillId="2" borderId="3" xfId="0" applyFont="1" applyFill="1" applyBorder="1"/>
    <xf numFmtId="0" fontId="10" fillId="0" borderId="3" xfId="1" applyFont="1" applyFill="1" applyBorder="1"/>
    <xf numFmtId="0" fontId="10" fillId="0" borderId="3" xfId="1" applyFont="1" applyFill="1" applyBorder="1" applyAlignment="1">
      <alignment horizontal="left"/>
    </xf>
    <xf numFmtId="0" fontId="19" fillId="0" borderId="3" xfId="1" quotePrefix="1" applyFont="1" applyFill="1" applyBorder="1" applyAlignment="1">
      <alignment horizontal="center"/>
    </xf>
    <xf numFmtId="0" fontId="19" fillId="0" borderId="3" xfId="1" applyFont="1" applyFill="1" applyBorder="1" applyAlignment="1">
      <alignment horizontal="center"/>
    </xf>
    <xf numFmtId="0" fontId="9" fillId="11" borderId="3" xfId="0" applyFont="1" applyFill="1" applyBorder="1"/>
    <xf numFmtId="0" fontId="9" fillId="11" borderId="3" xfId="0" applyFont="1" applyFill="1" applyBorder="1" applyAlignment="1">
      <alignment horizontal="left"/>
    </xf>
    <xf numFmtId="0" fontId="9" fillId="11" borderId="3" xfId="0" applyFont="1" applyFill="1" applyBorder="1" applyAlignment="1">
      <alignment horizontal="center"/>
    </xf>
    <xf numFmtId="0" fontId="7" fillId="0" borderId="5" xfId="0" applyFont="1" applyFill="1" applyBorder="1"/>
    <xf numFmtId="0" fontId="7" fillId="0" borderId="5" xfId="0" applyFont="1" applyFill="1" applyBorder="1" applyAlignment="1">
      <alignment horizontal="left"/>
    </xf>
    <xf numFmtId="0" fontId="7" fillId="0" borderId="5" xfId="0" applyFont="1" applyFill="1" applyBorder="1" applyAlignment="1">
      <alignment horizontal="center"/>
    </xf>
    <xf numFmtId="0" fontId="19" fillId="0" borderId="5" xfId="0" applyFont="1" applyFill="1" applyBorder="1" applyAlignment="1">
      <alignment horizontal="center"/>
    </xf>
    <xf numFmtId="0" fontId="14" fillId="2" borderId="3" xfId="0" applyFont="1" applyFill="1" applyBorder="1" applyAlignment="1">
      <alignment horizontal="left"/>
    </xf>
    <xf numFmtId="0" fontId="14" fillId="0" borderId="0" xfId="0" applyFont="1" applyFill="1" applyBorder="1" applyAlignment="1">
      <alignment horizontal="left"/>
    </xf>
    <xf numFmtId="0" fontId="15" fillId="0" borderId="0" xfId="0" applyFont="1" applyFill="1" applyBorder="1" applyAlignment="1">
      <alignment horizontal="left"/>
    </xf>
    <xf numFmtId="0" fontId="14" fillId="10" borderId="3" xfId="0" applyFont="1" applyFill="1" applyBorder="1" applyAlignment="1">
      <alignment horizontal="left"/>
    </xf>
    <xf numFmtId="0" fontId="15" fillId="0" borderId="0" xfId="1" applyFont="1" applyFill="1" applyBorder="1" applyAlignment="1">
      <alignment horizontal="left"/>
    </xf>
    <xf numFmtId="0" fontId="14" fillId="0" borderId="0" xfId="1" applyFont="1" applyFill="1" applyBorder="1" applyAlignment="1">
      <alignment horizontal="left"/>
    </xf>
    <xf numFmtId="0" fontId="14" fillId="3" borderId="3" xfId="1" applyFont="1" applyFill="1" applyBorder="1"/>
    <xf numFmtId="0" fontId="14" fillId="0" borderId="3" xfId="1" applyFont="1" applyFill="1" applyBorder="1" applyAlignment="1">
      <alignment horizontal="left"/>
    </xf>
    <xf numFmtId="0" fontId="14" fillId="7" borderId="3" xfId="1" applyFont="1" applyFill="1" applyBorder="1" applyAlignment="1">
      <alignment horizontal="left"/>
    </xf>
    <xf numFmtId="0" fontId="14" fillId="8" borderId="3" xfId="0" applyFont="1" applyFill="1" applyBorder="1" applyAlignment="1">
      <alignment horizontal="left"/>
    </xf>
    <xf numFmtId="0" fontId="14" fillId="9" borderId="3" xfId="0" applyFont="1" applyFill="1" applyBorder="1" applyAlignment="1">
      <alignment horizontal="left"/>
    </xf>
    <xf numFmtId="0" fontId="14" fillId="2" borderId="3" xfId="0" applyFont="1" applyFill="1" applyBorder="1" applyAlignment="1">
      <alignment horizontal="center"/>
    </xf>
    <xf numFmtId="0" fontId="14" fillId="10" borderId="3" xfId="0" applyFont="1" applyFill="1" applyBorder="1"/>
    <xf numFmtId="0" fontId="14" fillId="10" borderId="3" xfId="0" applyFont="1" applyFill="1" applyBorder="1" applyAlignment="1">
      <alignment horizontal="center"/>
    </xf>
    <xf numFmtId="0" fontId="14" fillId="8" borderId="3" xfId="0" applyFont="1" applyFill="1" applyBorder="1"/>
    <xf numFmtId="0" fontId="14" fillId="8" borderId="3" xfId="0" applyFont="1" applyFill="1" applyBorder="1" applyAlignment="1">
      <alignment horizontal="center"/>
    </xf>
    <xf numFmtId="0" fontId="14" fillId="9" borderId="3" xfId="0" applyFont="1" applyFill="1" applyBorder="1"/>
    <xf numFmtId="0" fontId="14" fillId="9" borderId="3" xfId="0" applyFont="1" applyFill="1" applyBorder="1" applyAlignment="1">
      <alignment horizontal="center"/>
    </xf>
    <xf numFmtId="0" fontId="14" fillId="0" borderId="3" xfId="1" applyFont="1" applyFill="1" applyBorder="1"/>
    <xf numFmtId="0" fontId="14" fillId="0" borderId="3" xfId="1" applyFont="1" applyFill="1" applyBorder="1" applyAlignment="1">
      <alignment horizontal="center"/>
    </xf>
    <xf numFmtId="0" fontId="14" fillId="0" borderId="3" xfId="0" applyFont="1" applyFill="1" applyBorder="1" applyAlignment="1">
      <alignment horizontal="left"/>
    </xf>
    <xf numFmtId="0" fontId="14" fillId="0" borderId="3" xfId="0" applyFont="1" applyFill="1" applyBorder="1" applyAlignment="1">
      <alignment horizontal="center"/>
    </xf>
    <xf numFmtId="0" fontId="24" fillId="0" borderId="0" xfId="0" applyFont="1" applyFill="1" applyBorder="1"/>
    <xf numFmtId="0" fontId="24" fillId="0" borderId="0" xfId="0" applyFont="1" applyFill="1" applyBorder="1" applyAlignment="1">
      <alignment horizontal="center"/>
    </xf>
    <xf numFmtId="0" fontId="25" fillId="0" borderId="0" xfId="0" applyFont="1" applyFill="1" applyBorder="1"/>
    <xf numFmtId="0" fontId="24" fillId="0" borderId="0" xfId="0" quotePrefix="1" applyFont="1" applyFill="1" applyBorder="1" applyAlignment="1">
      <alignment horizontal="center"/>
    </xf>
    <xf numFmtId="0" fontId="24" fillId="0" borderId="0" xfId="0" quotePrefix="1" applyFont="1" applyFill="1" applyBorder="1"/>
    <xf numFmtId="16" fontId="24" fillId="0" borderId="0" xfId="0" applyNumberFormat="1" applyFont="1" applyFill="1" applyBorder="1"/>
    <xf numFmtId="16" fontId="24" fillId="0" borderId="0" xfId="0" quotePrefix="1" applyNumberFormat="1" applyFont="1" applyFill="1" applyBorder="1" applyAlignment="1">
      <alignment horizontal="center"/>
    </xf>
    <xf numFmtId="0" fontId="26" fillId="0" borderId="0" xfId="0" applyFont="1" applyFill="1" applyBorder="1"/>
    <xf numFmtId="0" fontId="9" fillId="0" borderId="0" xfId="0" applyFont="1" applyFill="1" applyBorder="1"/>
    <xf numFmtId="0" fontId="9" fillId="0" borderId="0" xfId="0" quotePrefix="1" applyFont="1" applyFill="1" applyBorder="1"/>
    <xf numFmtId="0" fontId="25" fillId="0" borderId="0" xfId="0" quotePrefix="1" applyFont="1" applyFill="1" applyBorder="1"/>
    <xf numFmtId="16" fontId="25" fillId="0" borderId="0" xfId="0" applyNumberFormat="1" applyFont="1" applyFill="1" applyBorder="1"/>
    <xf numFmtId="0" fontId="27" fillId="0" borderId="3" xfId="2" applyFont="1" applyFill="1" applyBorder="1" applyAlignment="1">
      <alignment horizontal="left"/>
    </xf>
    <xf numFmtId="0" fontId="20" fillId="0" borderId="0" xfId="0" applyFont="1" applyFill="1" applyBorder="1" applyAlignment="1">
      <alignment horizontal="center"/>
    </xf>
    <xf numFmtId="0" fontId="30" fillId="0" borderId="0" xfId="2" applyFont="1" applyAlignment="1">
      <alignment horizontal="center"/>
    </xf>
    <xf numFmtId="0" fontId="31" fillId="0" borderId="1" xfId="2" applyFont="1" applyBorder="1"/>
    <xf numFmtId="0" fontId="31" fillId="0" borderId="1" xfId="2" applyFont="1" applyBorder="1" applyAlignment="1">
      <alignment horizontal="center"/>
    </xf>
    <xf numFmtId="0" fontId="32" fillId="0" borderId="0" xfId="2" applyFont="1" applyBorder="1" applyAlignment="1">
      <alignment horizontal="right"/>
    </xf>
    <xf numFmtId="0" fontId="8" fillId="0" borderId="0" xfId="2" applyFont="1" applyAlignment="1">
      <alignment horizontal="right" wrapText="1"/>
    </xf>
    <xf numFmtId="0" fontId="33" fillId="0" borderId="0" xfId="2" applyFont="1" applyFill="1" applyAlignment="1">
      <alignment horizontal="left"/>
    </xf>
    <xf numFmtId="0" fontId="33" fillId="0" borderId="0" xfId="2" applyFont="1" applyFill="1"/>
    <xf numFmtId="2" fontId="29" fillId="0" borderId="2" xfId="2" applyNumberFormat="1" applyFont="1" applyBorder="1" applyAlignment="1">
      <alignment horizontal="center"/>
    </xf>
    <xf numFmtId="0" fontId="31" fillId="0" borderId="0" xfId="2" applyFont="1" applyBorder="1" applyAlignment="1">
      <alignment horizontal="right"/>
    </xf>
    <xf numFmtId="0" fontId="10" fillId="0" borderId="7" xfId="0" quotePrefix="1" applyFont="1" applyFill="1" applyBorder="1" applyAlignment="1">
      <alignment horizontal="center"/>
    </xf>
    <xf numFmtId="0" fontId="10" fillId="0" borderId="7" xfId="0" applyFont="1" applyFill="1" applyBorder="1" applyAlignment="1">
      <alignment horizontal="center"/>
    </xf>
    <xf numFmtId="0" fontId="35" fillId="0" borderId="0" xfId="0" applyFont="1" applyFill="1" applyBorder="1" applyAlignment="1">
      <alignment horizontal="left"/>
    </xf>
    <xf numFmtId="0" fontId="36" fillId="0" borderId="0" xfId="0" applyFont="1" applyFill="1" applyBorder="1"/>
    <xf numFmtId="0" fontId="37" fillId="0" borderId="0" xfId="0" applyFont="1" applyFill="1" applyBorder="1"/>
    <xf numFmtId="0" fontId="36" fillId="0" borderId="0" xfId="0" applyFont="1" applyFill="1" applyBorder="1" applyAlignment="1">
      <alignment horizontal="center"/>
    </xf>
    <xf numFmtId="0" fontId="5" fillId="0" borderId="0" xfId="2" applyFont="1" applyFill="1" applyBorder="1" applyAlignment="1">
      <alignment horizontal="center"/>
    </xf>
    <xf numFmtId="0" fontId="29" fillId="0" borderId="0" xfId="0" applyFont="1" applyAlignment="1">
      <alignment horizontal="center"/>
    </xf>
    <xf numFmtId="0" fontId="38" fillId="0" borderId="3" xfId="2" applyFont="1" applyFill="1" applyBorder="1" applyAlignment="1">
      <alignment horizontal="left"/>
    </xf>
    <xf numFmtId="0" fontId="13" fillId="0" borderId="0" xfId="3" applyFont="1" applyFill="1" applyBorder="1"/>
    <xf numFmtId="0" fontId="15" fillId="0" borderId="0" xfId="2" applyFont="1" applyFill="1" applyBorder="1" applyAlignment="1">
      <alignment horizontal="left"/>
    </xf>
    <xf numFmtId="0" fontId="41" fillId="0" borderId="6" xfId="2" applyFont="1" applyFill="1" applyBorder="1"/>
    <xf numFmtId="0" fontId="39" fillId="0" borderId="6" xfId="2" applyFont="1" applyFill="1" applyBorder="1" applyAlignment="1">
      <alignment horizontal="center"/>
    </xf>
    <xf numFmtId="0" fontId="38" fillId="0" borderId="6" xfId="2" applyFont="1" applyFill="1" applyBorder="1" applyAlignment="1">
      <alignment horizontal="left"/>
    </xf>
    <xf numFmtId="0" fontId="28" fillId="0" borderId="0" xfId="2" applyFont="1" applyFill="1" applyAlignment="1">
      <alignment horizontal="right"/>
    </xf>
    <xf numFmtId="0" fontId="28" fillId="0" borderId="0" xfId="0" applyFont="1" applyAlignment="1">
      <alignment horizontal="right"/>
    </xf>
    <xf numFmtId="0" fontId="27" fillId="0" borderId="3" xfId="2" applyFont="1" applyFill="1" applyBorder="1"/>
    <xf numFmtId="0" fontId="14" fillId="0" borderId="3" xfId="2" applyNumberFormat="1" applyFont="1" applyFill="1" applyBorder="1" applyAlignment="1">
      <alignment horizontal="left"/>
    </xf>
    <xf numFmtId="0" fontId="42" fillId="0" borderId="3" xfId="0" applyFont="1" applyBorder="1"/>
    <xf numFmtId="0" fontId="15" fillId="0" borderId="3" xfId="2" applyFont="1" applyFill="1" applyBorder="1" applyAlignment="1">
      <alignment horizontal="center"/>
    </xf>
    <xf numFmtId="0" fontId="27" fillId="0" borderId="3" xfId="2" quotePrefix="1" applyFont="1" applyFill="1" applyBorder="1" applyAlignment="1">
      <alignment horizontal="left"/>
    </xf>
    <xf numFmtId="0" fontId="6" fillId="0" borderId="0" xfId="2" applyFont="1" applyFill="1" applyBorder="1" applyAlignment="1">
      <alignment horizontal="left"/>
    </xf>
    <xf numFmtId="0" fontId="5" fillId="0" borderId="0" xfId="2" applyFont="1" applyFill="1" applyBorder="1" applyAlignment="1">
      <alignment horizontal="left"/>
    </xf>
    <xf numFmtId="0" fontId="44" fillId="0" borderId="3" xfId="0" applyFont="1" applyBorder="1"/>
    <xf numFmtId="0" fontId="45" fillId="0" borderId="0" xfId="0" applyFont="1"/>
    <xf numFmtId="0" fontId="8" fillId="0" borderId="3" xfId="3" applyFont="1" applyFill="1" applyBorder="1"/>
    <xf numFmtId="0" fontId="46" fillId="0" borderId="3" xfId="2" applyFont="1" applyFill="1" applyBorder="1"/>
    <xf numFmtId="0" fontId="47" fillId="0" borderId="3" xfId="3" applyFont="1" applyFill="1" applyBorder="1"/>
    <xf numFmtId="0" fontId="45" fillId="0" borderId="3" xfId="0" applyFont="1" applyBorder="1"/>
    <xf numFmtId="0" fontId="10" fillId="0" borderId="3" xfId="0" applyFont="1" applyFill="1" applyBorder="1"/>
    <xf numFmtId="0" fontId="10" fillId="0" borderId="3" xfId="3" applyFont="1" applyFill="1" applyBorder="1"/>
    <xf numFmtId="0" fontId="46" fillId="0" borderId="6" xfId="2" applyFont="1" applyFill="1" applyBorder="1"/>
    <xf numFmtId="0" fontId="31" fillId="0" borderId="0" xfId="2" applyFont="1" applyBorder="1"/>
    <xf numFmtId="2" fontId="29" fillId="0" borderId="0" xfId="2" applyNumberFormat="1" applyFont="1" applyBorder="1" applyAlignment="1">
      <alignment horizontal="center"/>
    </xf>
    <xf numFmtId="164" fontId="34" fillId="0" borderId="0" xfId="2" applyNumberFormat="1" applyFont="1" applyFill="1" applyBorder="1" applyAlignment="1">
      <alignment horizontal="center"/>
    </xf>
    <xf numFmtId="0" fontId="10" fillId="12" borderId="0" xfId="2" applyFont="1" applyFill="1" applyBorder="1"/>
    <xf numFmtId="0" fontId="7" fillId="12" borderId="0" xfId="2" applyFont="1" applyFill="1" applyBorder="1"/>
    <xf numFmtId="0" fontId="7" fillId="12" borderId="0" xfId="2" applyFont="1" applyFill="1" applyBorder="1" applyAlignment="1">
      <alignment horizontal="center"/>
    </xf>
    <xf numFmtId="0" fontId="10" fillId="12" borderId="0" xfId="2" applyFont="1" applyFill="1" applyBorder="1" applyAlignment="1">
      <alignment horizontal="center"/>
    </xf>
    <xf numFmtId="0" fontId="7" fillId="12" borderId="0" xfId="2" applyFont="1" applyFill="1" applyBorder="1" applyAlignment="1">
      <alignment horizontal="left"/>
    </xf>
    <xf numFmtId="0" fontId="14" fillId="7" borderId="3" xfId="1" applyFont="1" applyFill="1" applyBorder="1"/>
    <xf numFmtId="0" fontId="14" fillId="3" borderId="3" xfId="1" applyFont="1" applyFill="1" applyBorder="1" applyAlignment="1">
      <alignment horizontal="center"/>
    </xf>
    <xf numFmtId="0" fontId="14" fillId="7" borderId="3" xfId="1" applyFont="1" applyFill="1" applyBorder="1" applyAlignment="1">
      <alignment horizontal="center"/>
    </xf>
    <xf numFmtId="0" fontId="14" fillId="13" borderId="3" xfId="1" applyFont="1" applyFill="1" applyBorder="1"/>
    <xf numFmtId="0" fontId="7" fillId="13" borderId="3" xfId="1" applyFont="1" applyFill="1" applyBorder="1"/>
    <xf numFmtId="0" fontId="14" fillId="13" borderId="3" xfId="1" applyFont="1" applyFill="1" applyBorder="1" applyAlignment="1">
      <alignment horizontal="left"/>
    </xf>
    <xf numFmtId="0" fontId="7" fillId="13" borderId="3" xfId="1" applyFont="1" applyFill="1" applyBorder="1" applyAlignment="1">
      <alignment horizontal="center"/>
    </xf>
    <xf numFmtId="0" fontId="7" fillId="13" borderId="0" xfId="2" applyFont="1" applyFill="1" applyBorder="1"/>
    <xf numFmtId="0" fontId="27" fillId="0" borderId="3" xfId="2" applyFont="1" applyFill="1" applyBorder="1" applyAlignment="1">
      <alignment horizontal="left" vertical="center" wrapText="1" shrinkToFit="1"/>
    </xf>
    <xf numFmtId="0" fontId="14" fillId="14" borderId="3" xfId="0" applyFont="1" applyFill="1" applyBorder="1"/>
    <xf numFmtId="0" fontId="14" fillId="14" borderId="3" xfId="0" applyFont="1" applyFill="1" applyBorder="1" applyAlignment="1">
      <alignment horizontal="left"/>
    </xf>
    <xf numFmtId="0" fontId="14" fillId="14" borderId="3" xfId="0" applyFont="1" applyFill="1" applyBorder="1" applyAlignment="1">
      <alignment horizontal="center"/>
    </xf>
    <xf numFmtId="0" fontId="14" fillId="11" borderId="3" xfId="0" applyFont="1" applyFill="1" applyBorder="1"/>
    <xf numFmtId="0" fontId="14" fillId="11" borderId="3" xfId="0" applyFont="1" applyFill="1" applyBorder="1" applyAlignment="1">
      <alignment horizontal="left"/>
    </xf>
    <xf numFmtId="0" fontId="14" fillId="11" borderId="3" xfId="0" applyFont="1" applyFill="1" applyBorder="1" applyAlignment="1">
      <alignment horizontal="center"/>
    </xf>
    <xf numFmtId="0" fontId="7" fillId="11" borderId="0" xfId="2" applyFont="1" applyFill="1" applyBorder="1"/>
    <xf numFmtId="0" fontId="14" fillId="11" borderId="0" xfId="2" applyFont="1" applyFill="1" applyBorder="1" applyAlignment="1">
      <alignment horizontal="left"/>
    </xf>
    <xf numFmtId="0" fontId="7" fillId="11" borderId="0" xfId="2" applyFont="1" applyFill="1" applyBorder="1" applyAlignment="1">
      <alignment horizontal="center"/>
    </xf>
    <xf numFmtId="0" fontId="5" fillId="0" borderId="0" xfId="2" applyFont="1" applyFill="1" applyBorder="1" applyAlignment="1">
      <alignment horizontal="center"/>
    </xf>
    <xf numFmtId="164" fontId="34" fillId="0" borderId="15" xfId="2" applyNumberFormat="1" applyFont="1" applyFill="1" applyBorder="1" applyAlignment="1">
      <alignment horizontal="center"/>
    </xf>
    <xf numFmtId="0" fontId="32" fillId="0" borderId="0" xfId="2" applyFont="1" applyAlignment="1">
      <alignment horizontal="right" wrapText="1"/>
    </xf>
    <xf numFmtId="0" fontId="0" fillId="0" borderId="0" xfId="0" applyAlignment="1"/>
    <xf numFmtId="0" fontId="32" fillId="0" borderId="15" xfId="2" applyFont="1" applyBorder="1" applyAlignment="1">
      <alignment horizontal="center"/>
    </xf>
    <xf numFmtId="0" fontId="0" fillId="0" borderId="15" xfId="0" applyBorder="1" applyAlignment="1">
      <alignment horizontal="center"/>
    </xf>
    <xf numFmtId="0" fontId="28" fillId="0" borderId="0" xfId="2" applyFont="1" applyFill="1" applyAlignment="1">
      <alignment horizontal="right"/>
    </xf>
    <xf numFmtId="0" fontId="28" fillId="0" borderId="0" xfId="0" applyFont="1" applyAlignment="1">
      <alignment horizontal="right"/>
    </xf>
    <xf numFmtId="0" fontId="20" fillId="0" borderId="16" xfId="0" applyFont="1" applyFill="1" applyBorder="1" applyAlignment="1">
      <alignment horizontal="center"/>
    </xf>
    <xf numFmtId="0" fontId="26" fillId="0" borderId="0" xfId="0" applyFont="1" applyFill="1" applyBorder="1" applyAlignment="1">
      <alignment horizontal="left"/>
    </xf>
    <xf numFmtId="0" fontId="0" fillId="0" borderId="0" xfId="0" applyBorder="1" applyAlignment="1">
      <alignment horizontal="left"/>
    </xf>
    <xf numFmtId="0" fontId="49" fillId="0" borderId="0" xfId="0" applyFont="1" applyAlignment="1">
      <alignment horizontal="left" vertical="center" wrapText="1"/>
    </xf>
    <xf numFmtId="0" fontId="50" fillId="0" borderId="0" xfId="0" applyFont="1" applyAlignment="1">
      <alignment horizontal="left" vertical="center" wrapText="1"/>
    </xf>
    <xf numFmtId="0" fontId="21" fillId="0" borderId="0" xfId="0" applyFont="1" applyFill="1" applyBorder="1" applyAlignment="1">
      <alignment horizontal="left" vertical="center" wrapText="1"/>
    </xf>
  </cellXfs>
  <cellStyles count="4">
    <cellStyle name="Hyperlink" xfId="3" builtinId="8"/>
    <cellStyle name="Normal" xfId="0" builtinId="0"/>
    <cellStyle name="Normal 2" xfId="1"/>
    <cellStyle name="Normal 3" xfId="2"/>
  </cellStyles>
  <dxfs count="2">
    <dxf>
      <fill>
        <patternFill>
          <bgColor rgb="FFFFFF00"/>
        </patternFill>
      </fill>
    </dxf>
    <dxf>
      <fill>
        <patternFill>
          <bgColor rgb="FFFFFF00"/>
        </patternFill>
      </fill>
    </dxf>
  </dxfs>
  <tableStyles count="0" defaultTableStyle="TableStyleMedium2" defaultPivotStyle="PivotStyleLight16"/>
  <colors>
    <mruColors>
      <color rgb="FFFFFF66"/>
      <color rgb="FFFFFF99"/>
      <color rgb="FF93FFFF"/>
      <color rgb="FFF5FE82"/>
      <color rgb="FF00964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atalog.sdstate.edu/content.php?catoid=22&amp;navoid=1913" TargetMode="External"/><Relationship Id="rId7" Type="http://schemas.openxmlformats.org/officeDocument/2006/relationships/printerSettings" Target="../printerSettings/printerSettings1.bin"/><Relationship Id="rId2" Type="http://schemas.openxmlformats.org/officeDocument/2006/relationships/hyperlink" Target="http://catalog.sdstate.edu/content.php?catoid=22&amp;navoid=1913" TargetMode="External"/><Relationship Id="rId1" Type="http://schemas.openxmlformats.org/officeDocument/2006/relationships/hyperlink" Target="http://catalog.sdstate.edu/content.php?catoid=22&amp;navoid=1913" TargetMode="External"/><Relationship Id="rId6" Type="http://schemas.openxmlformats.org/officeDocument/2006/relationships/hyperlink" Target="http://catalog.sdstate.edu/content.php?catoid=22&amp;navoid=1913" TargetMode="External"/><Relationship Id="rId5" Type="http://schemas.openxmlformats.org/officeDocument/2006/relationships/hyperlink" Target="http://catalog.sdstate.edu/content.php?catoid=22&amp;navoid=1913" TargetMode="External"/><Relationship Id="rId4" Type="http://schemas.openxmlformats.org/officeDocument/2006/relationships/hyperlink" Target="http://catalog.sdstate.edu/content.php?catoid=22&amp;navoid=191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Q83"/>
  <sheetViews>
    <sheetView tabSelected="1" zoomScaleNormal="100" workbookViewId="0">
      <selection activeCell="I5" sqref="I5"/>
    </sheetView>
  </sheetViews>
  <sheetFormatPr defaultRowHeight="18" customHeight="1" x14ac:dyDescent="0.2"/>
  <cols>
    <col min="1" max="1" width="11.28515625" style="3" customWidth="1"/>
    <col min="2" max="2" width="30.5703125" style="3" customWidth="1"/>
    <col min="3" max="3" width="29.28515625" style="3" customWidth="1"/>
    <col min="4" max="6" width="4.7109375" style="1" customWidth="1"/>
    <col min="7" max="7" width="2.140625" style="1" customWidth="1"/>
    <col min="8" max="8" width="11.28515625" style="3" customWidth="1"/>
    <col min="9" max="9" width="30.5703125" style="3" customWidth="1"/>
    <col min="10" max="10" width="29.28515625" style="3" customWidth="1"/>
    <col min="11" max="13" width="4.7109375" style="1" customWidth="1"/>
    <col min="14" max="14" width="6.5703125" style="1" customWidth="1"/>
    <col min="15" max="15" width="2.7109375" style="2" customWidth="1"/>
    <col min="16" max="16" width="3.7109375" style="3" customWidth="1"/>
    <col min="17" max="16384" width="9.140625" style="3"/>
  </cols>
  <sheetData>
    <row r="1" spans="1:14" ht="18" customHeight="1" x14ac:dyDescent="0.25">
      <c r="A1" s="204" t="s">
        <v>57</v>
      </c>
      <c r="B1" s="204"/>
      <c r="C1" s="204"/>
      <c r="D1" s="204"/>
      <c r="E1" s="204"/>
      <c r="F1" s="204"/>
      <c r="G1" s="204"/>
      <c r="H1" s="204"/>
      <c r="I1" s="204"/>
      <c r="J1" s="204"/>
      <c r="K1" s="204"/>
      <c r="L1" s="204"/>
      <c r="M1" s="204"/>
    </row>
    <row r="2" spans="1:14" s="143" customFormat="1" ht="18" customHeight="1" thickBot="1" x14ac:dyDescent="0.3">
      <c r="A2" s="137" t="s">
        <v>0</v>
      </c>
      <c r="B2" s="138"/>
      <c r="C2" s="138"/>
      <c r="D2" s="206" t="s">
        <v>52</v>
      </c>
      <c r="E2" s="207"/>
      <c r="F2" s="207"/>
      <c r="G2" s="207"/>
      <c r="H2" s="139"/>
      <c r="I2" s="140"/>
      <c r="J2" s="141" t="s">
        <v>53</v>
      </c>
      <c r="K2" s="208"/>
      <c r="L2" s="209"/>
      <c r="M2" s="209"/>
      <c r="N2" s="142"/>
    </row>
    <row r="3" spans="1:14" s="143" customFormat="1" ht="18" customHeight="1" thickBot="1" x14ac:dyDescent="0.3">
      <c r="A3" s="137" t="s">
        <v>1</v>
      </c>
      <c r="B3" s="138"/>
      <c r="C3" s="138"/>
      <c r="D3" s="210" t="s">
        <v>54</v>
      </c>
      <c r="E3" s="211"/>
      <c r="F3" s="211"/>
      <c r="G3" s="211"/>
      <c r="H3" s="144">
        <v>2.7</v>
      </c>
      <c r="I3" s="145"/>
      <c r="J3" s="141" t="s">
        <v>55</v>
      </c>
      <c r="K3" s="205">
        <f ca="1">NOW()</f>
        <v>41369.35837696759</v>
      </c>
      <c r="L3" s="205"/>
      <c r="M3" s="205"/>
      <c r="N3" s="142"/>
    </row>
    <row r="4" spans="1:14" s="143" customFormat="1" ht="18" customHeight="1" x14ac:dyDescent="0.25">
      <c r="A4" s="137"/>
      <c r="B4" s="178"/>
      <c r="C4" s="178"/>
      <c r="D4" s="160"/>
      <c r="E4" s="161"/>
      <c r="F4" s="161"/>
      <c r="G4" s="161"/>
      <c r="H4" s="179"/>
      <c r="I4" s="145"/>
      <c r="J4" s="141"/>
      <c r="K4" s="180"/>
      <c r="L4" s="180"/>
      <c r="M4" s="180"/>
      <c r="N4" s="142"/>
    </row>
    <row r="5" spans="1:14" ht="12" customHeight="1" x14ac:dyDescent="0.2">
      <c r="A5" s="181" t="s">
        <v>133</v>
      </c>
      <c r="B5" s="182"/>
      <c r="C5" s="182"/>
      <c r="D5" s="183"/>
      <c r="E5" s="184"/>
      <c r="F5" s="183"/>
      <c r="G5" s="3"/>
    </row>
    <row r="6" spans="1:14" ht="18" customHeight="1" x14ac:dyDescent="0.2">
      <c r="A6" s="6" t="s">
        <v>17</v>
      </c>
      <c r="B6" s="7"/>
      <c r="C6" s="165" t="s">
        <v>106</v>
      </c>
      <c r="D6" s="8" t="s">
        <v>22</v>
      </c>
      <c r="E6" s="8" t="s">
        <v>21</v>
      </c>
      <c r="F6" s="8" t="s">
        <v>2</v>
      </c>
      <c r="G6" s="9"/>
      <c r="H6" s="6" t="s">
        <v>18</v>
      </c>
      <c r="I6" s="6"/>
      <c r="J6" s="165" t="s">
        <v>106</v>
      </c>
      <c r="K6" s="8" t="s">
        <v>22</v>
      </c>
      <c r="L6" s="8" t="s">
        <v>21</v>
      </c>
      <c r="M6" s="8" t="s">
        <v>2</v>
      </c>
      <c r="N6" s="9"/>
    </row>
    <row r="7" spans="1:14" ht="18" customHeight="1" x14ac:dyDescent="0.2">
      <c r="A7" s="6" t="s">
        <v>58</v>
      </c>
      <c r="B7" s="169" t="s">
        <v>30</v>
      </c>
      <c r="C7" s="10"/>
      <c r="D7" s="11">
        <v>2</v>
      </c>
      <c r="E7" s="11"/>
      <c r="F7" s="11"/>
      <c r="H7" s="6" t="s">
        <v>66</v>
      </c>
      <c r="I7" s="171" t="s">
        <v>67</v>
      </c>
      <c r="J7" s="12"/>
      <c r="K7" s="13">
        <v>3</v>
      </c>
      <c r="L7" s="13"/>
      <c r="M7" s="13"/>
      <c r="N7" s="5"/>
    </row>
    <row r="8" spans="1:14" ht="18" customHeight="1" x14ac:dyDescent="0.2">
      <c r="A8" s="6" t="s">
        <v>65</v>
      </c>
      <c r="B8" s="6"/>
      <c r="C8" s="163" t="s">
        <v>124</v>
      </c>
      <c r="D8" s="11">
        <v>3</v>
      </c>
      <c r="E8" s="11"/>
      <c r="F8" s="11"/>
      <c r="H8" s="175" t="s">
        <v>31</v>
      </c>
      <c r="I8" s="169" t="s">
        <v>32</v>
      </c>
      <c r="J8" s="10"/>
      <c r="K8" s="11">
        <v>3</v>
      </c>
      <c r="L8" s="13"/>
      <c r="M8" s="13"/>
    </row>
    <row r="9" spans="1:14" ht="18.75" customHeight="1" x14ac:dyDescent="0.2">
      <c r="A9" s="6" t="s">
        <v>35</v>
      </c>
      <c r="B9" s="169" t="s">
        <v>36</v>
      </c>
      <c r="C9" s="12"/>
      <c r="D9" s="13">
        <v>3</v>
      </c>
      <c r="E9" s="11"/>
      <c r="F9" s="11"/>
      <c r="H9" s="6" t="s">
        <v>68</v>
      </c>
      <c r="I9" s="176" t="s">
        <v>69</v>
      </c>
      <c r="J9" s="194" t="s">
        <v>140</v>
      </c>
      <c r="K9" s="11">
        <v>4</v>
      </c>
      <c r="L9" s="13"/>
      <c r="M9" s="13"/>
    </row>
    <row r="10" spans="1:14" ht="18" customHeight="1" x14ac:dyDescent="0.2">
      <c r="A10" s="6" t="s">
        <v>59</v>
      </c>
      <c r="B10" s="170" t="s">
        <v>60</v>
      </c>
      <c r="C10" s="12" t="s">
        <v>61</v>
      </c>
      <c r="D10" s="11">
        <v>1</v>
      </c>
      <c r="E10" s="11"/>
      <c r="F10" s="11"/>
      <c r="H10" s="6" t="s">
        <v>70</v>
      </c>
      <c r="I10" s="170" t="s">
        <v>71</v>
      </c>
      <c r="J10" s="135" t="s">
        <v>62</v>
      </c>
      <c r="K10" s="13">
        <v>5</v>
      </c>
      <c r="L10" s="13"/>
      <c r="M10" s="13"/>
    </row>
    <row r="11" spans="1:14" ht="18" customHeight="1" x14ac:dyDescent="0.2">
      <c r="A11" s="6" t="s">
        <v>37</v>
      </c>
      <c r="B11" s="169" t="s">
        <v>38</v>
      </c>
      <c r="C11" s="12" t="s">
        <v>139</v>
      </c>
      <c r="D11" s="13">
        <v>3</v>
      </c>
      <c r="E11" s="11"/>
      <c r="F11" s="11"/>
      <c r="H11" s="157" t="s">
        <v>127</v>
      </c>
      <c r="I11" s="177" t="s">
        <v>72</v>
      </c>
      <c r="J11" s="159" t="s">
        <v>73</v>
      </c>
      <c r="K11" s="158"/>
      <c r="L11" s="158"/>
      <c r="M11" s="158"/>
    </row>
    <row r="12" spans="1:14" ht="18" customHeight="1" x14ac:dyDescent="0.2">
      <c r="A12" s="6" t="s">
        <v>62</v>
      </c>
      <c r="B12" s="171" t="s">
        <v>63</v>
      </c>
      <c r="C12" s="135" t="s">
        <v>136</v>
      </c>
      <c r="D12" s="13">
        <v>4</v>
      </c>
      <c r="E12" s="11"/>
      <c r="F12" s="11"/>
      <c r="H12" s="80"/>
      <c r="I12" s="7"/>
      <c r="J12" s="135"/>
      <c r="K12" s="43"/>
      <c r="L12" s="13"/>
      <c r="M12" s="13"/>
    </row>
    <row r="13" spans="1:14" ht="18" customHeight="1" x14ac:dyDescent="0.2">
      <c r="A13" s="172" t="s">
        <v>126</v>
      </c>
      <c r="B13" s="173" t="s">
        <v>64</v>
      </c>
      <c r="C13" s="154" t="s">
        <v>137</v>
      </c>
      <c r="D13" s="13"/>
      <c r="E13" s="11"/>
      <c r="F13" s="11"/>
      <c r="I13" s="155"/>
      <c r="J13" s="156"/>
      <c r="K13" s="18">
        <f>SUM(K7:K11)</f>
        <v>15</v>
      </c>
      <c r="L13" s="19"/>
      <c r="M13" s="19"/>
    </row>
    <row r="14" spans="1:14" ht="18" customHeight="1" x14ac:dyDescent="0.2">
      <c r="A14" s="20"/>
      <c r="B14" s="20"/>
      <c r="C14" s="21"/>
      <c r="D14" s="22">
        <f>SUM(D7:D13)</f>
        <v>16</v>
      </c>
      <c r="J14" s="2"/>
      <c r="K14" s="19"/>
    </row>
    <row r="15" spans="1:14" ht="12" customHeight="1" x14ac:dyDescent="0.2">
      <c r="A15" s="23"/>
      <c r="B15" s="23"/>
      <c r="C15" s="2"/>
      <c r="D15" s="24"/>
      <c r="H15" s="181" t="s">
        <v>134</v>
      </c>
      <c r="I15" s="182"/>
      <c r="J15" s="185"/>
      <c r="K15" s="183"/>
      <c r="L15" s="183"/>
      <c r="M15" s="183"/>
    </row>
    <row r="16" spans="1:14" ht="18" customHeight="1" x14ac:dyDescent="0.2">
      <c r="A16" s="6" t="s">
        <v>19</v>
      </c>
      <c r="B16" s="7"/>
      <c r="C16" s="25"/>
      <c r="D16" s="26"/>
      <c r="E16" s="26"/>
      <c r="F16" s="26"/>
      <c r="G16" s="27"/>
      <c r="H16" s="6" t="s">
        <v>20</v>
      </c>
      <c r="I16" s="7"/>
      <c r="J16" s="25"/>
      <c r="K16" s="26"/>
      <c r="L16" s="26"/>
      <c r="M16" s="26"/>
    </row>
    <row r="17" spans="1:17" ht="18" customHeight="1" x14ac:dyDescent="0.2">
      <c r="A17" s="6" t="s">
        <v>74</v>
      </c>
      <c r="B17" s="174" t="s">
        <v>75</v>
      </c>
      <c r="C17" s="86"/>
      <c r="D17" s="11">
        <v>3</v>
      </c>
      <c r="E17" s="11"/>
      <c r="F17" s="11"/>
      <c r="H17" s="7" t="s">
        <v>82</v>
      </c>
      <c r="I17" s="79" t="s">
        <v>86</v>
      </c>
      <c r="J17" s="135" t="s">
        <v>79</v>
      </c>
      <c r="K17" s="29">
        <v>3</v>
      </c>
      <c r="L17" s="13"/>
      <c r="M17" s="13"/>
      <c r="N17" s="3"/>
    </row>
    <row r="18" spans="1:17" ht="18" customHeight="1" x14ac:dyDescent="0.2">
      <c r="A18" s="175" t="s">
        <v>76</v>
      </c>
      <c r="B18" s="174" t="s">
        <v>81</v>
      </c>
      <c r="C18" s="135" t="s">
        <v>85</v>
      </c>
      <c r="D18" s="11">
        <v>4</v>
      </c>
      <c r="E18" s="11"/>
      <c r="F18" s="11"/>
      <c r="H18" s="7" t="s">
        <v>87</v>
      </c>
      <c r="I18" s="79" t="s">
        <v>88</v>
      </c>
      <c r="J18" s="12"/>
      <c r="K18" s="29">
        <v>2</v>
      </c>
      <c r="L18" s="13"/>
      <c r="M18" s="13"/>
    </row>
    <row r="19" spans="1:17" ht="18" customHeight="1" x14ac:dyDescent="0.2">
      <c r="A19" s="6" t="s">
        <v>77</v>
      </c>
      <c r="B19" s="176" t="s">
        <v>78</v>
      </c>
      <c r="C19" s="135" t="s">
        <v>83</v>
      </c>
      <c r="D19" s="13">
        <v>3</v>
      </c>
      <c r="E19" s="11"/>
      <c r="F19" s="11"/>
      <c r="H19" s="7" t="s">
        <v>89</v>
      </c>
      <c r="I19" s="79" t="s">
        <v>90</v>
      </c>
      <c r="J19" s="135"/>
      <c r="K19" s="29">
        <v>4</v>
      </c>
      <c r="L19" s="13"/>
      <c r="M19" s="13"/>
    </row>
    <row r="20" spans="1:17" ht="18" customHeight="1" x14ac:dyDescent="0.2">
      <c r="A20" s="175" t="s">
        <v>79</v>
      </c>
      <c r="B20" s="6" t="s">
        <v>80</v>
      </c>
      <c r="C20" s="162" t="s">
        <v>84</v>
      </c>
      <c r="D20" s="11">
        <v>4</v>
      </c>
      <c r="E20" s="11"/>
      <c r="F20" s="11"/>
      <c r="H20" s="7" t="s">
        <v>91</v>
      </c>
      <c r="I20" s="79" t="s">
        <v>92</v>
      </c>
      <c r="J20" s="135"/>
      <c r="K20" s="13">
        <v>3</v>
      </c>
      <c r="L20" s="13"/>
      <c r="M20" s="13"/>
    </row>
    <row r="21" spans="1:17" ht="18" customHeight="1" x14ac:dyDescent="0.2">
      <c r="A21" s="6" t="s">
        <v>33</v>
      </c>
      <c r="B21" s="169" t="s">
        <v>34</v>
      </c>
      <c r="C21" s="15"/>
      <c r="D21" s="13">
        <v>3</v>
      </c>
      <c r="E21" s="13"/>
      <c r="F21" s="13"/>
      <c r="H21" s="7" t="s">
        <v>39</v>
      </c>
      <c r="I21" s="7" t="s">
        <v>40</v>
      </c>
      <c r="J21" s="135" t="s">
        <v>35</v>
      </c>
      <c r="K21" s="11">
        <v>3</v>
      </c>
      <c r="L21" s="11"/>
      <c r="M21" s="11"/>
    </row>
    <row r="22" spans="1:17" ht="18" customHeight="1" x14ac:dyDescent="0.2">
      <c r="B22" s="31"/>
      <c r="C22" s="32"/>
      <c r="D22" s="22">
        <f>SUM(D17:D21)</f>
        <v>17</v>
      </c>
      <c r="G22" s="33"/>
      <c r="H22" s="34"/>
      <c r="I22" s="34"/>
      <c r="J22" s="35"/>
      <c r="K22" s="18">
        <f>SUM(K17:K21)</f>
        <v>15</v>
      </c>
      <c r="L22" s="19"/>
      <c r="M22" s="36"/>
    </row>
    <row r="23" spans="1:17" ht="18" customHeight="1" x14ac:dyDescent="0.2">
      <c r="B23" s="31"/>
      <c r="C23" s="2"/>
      <c r="H23" s="23"/>
      <c r="I23" s="23"/>
      <c r="J23" s="2"/>
      <c r="K23" s="24"/>
    </row>
    <row r="24" spans="1:17" ht="18" customHeight="1" x14ac:dyDescent="0.2">
      <c r="A24" s="6" t="s">
        <v>128</v>
      </c>
      <c r="B24" s="7"/>
      <c r="C24" s="25"/>
      <c r="D24" s="26"/>
      <c r="E24" s="26"/>
      <c r="F24" s="26"/>
      <c r="H24" s="37" t="s">
        <v>27</v>
      </c>
      <c r="I24" s="7"/>
      <c r="J24" s="25"/>
      <c r="K24" s="26"/>
      <c r="L24" s="26"/>
      <c r="M24" s="26"/>
    </row>
    <row r="25" spans="1:17" ht="18" customHeight="1" x14ac:dyDescent="0.2">
      <c r="A25" s="7" t="s">
        <v>94</v>
      </c>
      <c r="B25" s="79" t="s">
        <v>95</v>
      </c>
      <c r="C25" s="28"/>
      <c r="D25" s="11">
        <v>4</v>
      </c>
      <c r="E25" s="11"/>
      <c r="F25" s="11"/>
      <c r="H25" s="14" t="s">
        <v>100</v>
      </c>
      <c r="I25" s="14" t="s">
        <v>101</v>
      </c>
      <c r="J25" s="12"/>
      <c r="K25" s="13">
        <v>2</v>
      </c>
      <c r="L25" s="13"/>
      <c r="M25" s="13"/>
      <c r="N25" s="33"/>
    </row>
    <row r="26" spans="1:17" ht="18" customHeight="1" x14ac:dyDescent="0.2">
      <c r="A26" s="14" t="s">
        <v>96</v>
      </c>
      <c r="B26" s="14" t="s">
        <v>97</v>
      </c>
      <c r="C26" s="28"/>
      <c r="D26" s="11">
        <v>6</v>
      </c>
      <c r="E26" s="11"/>
      <c r="F26" s="11"/>
      <c r="H26" s="7" t="s">
        <v>102</v>
      </c>
      <c r="I26" s="7" t="s">
        <v>103</v>
      </c>
      <c r="J26" s="30"/>
      <c r="K26" s="13">
        <v>6</v>
      </c>
      <c r="L26" s="13"/>
      <c r="M26" s="13"/>
      <c r="Q26" s="2"/>
    </row>
    <row r="27" spans="1:17" ht="18" customHeight="1" x14ac:dyDescent="0.2">
      <c r="A27" s="7" t="s">
        <v>98</v>
      </c>
      <c r="B27" s="7" t="s">
        <v>99</v>
      </c>
      <c r="C27" s="166" t="s">
        <v>82</v>
      </c>
      <c r="D27" s="11">
        <v>3</v>
      </c>
      <c r="E27" s="11"/>
      <c r="F27" s="11"/>
      <c r="H27" s="14" t="s">
        <v>104</v>
      </c>
      <c r="I27" s="14" t="s">
        <v>105</v>
      </c>
      <c r="J27" s="30"/>
      <c r="K27" s="11">
        <v>5</v>
      </c>
      <c r="L27" s="38"/>
      <c r="M27" s="13"/>
    </row>
    <row r="28" spans="1:17" ht="18" customHeight="1" x14ac:dyDescent="0.2">
      <c r="A28" s="14" t="s">
        <v>33</v>
      </c>
      <c r="B28" s="164" t="s">
        <v>34</v>
      </c>
      <c r="C28" s="28"/>
      <c r="D28" s="11">
        <v>3</v>
      </c>
      <c r="E28" s="11"/>
      <c r="F28" s="11"/>
      <c r="H28" s="14" t="s">
        <v>61</v>
      </c>
      <c r="I28" s="14"/>
      <c r="J28" s="30"/>
      <c r="K28" s="43">
        <v>1</v>
      </c>
      <c r="L28" s="13"/>
      <c r="M28" s="13"/>
    </row>
    <row r="29" spans="1:17" ht="18" customHeight="1" x14ac:dyDescent="0.2">
      <c r="B29" s="39"/>
      <c r="C29" s="21"/>
      <c r="D29" s="22">
        <f>SUM(D25:D28)</f>
        <v>16</v>
      </c>
      <c r="F29" s="40"/>
      <c r="J29" s="2"/>
      <c r="K29" s="22">
        <f>SUM(K25,K26,K27,K28)</f>
        <v>14</v>
      </c>
    </row>
    <row r="30" spans="1:17" ht="18" customHeight="1" x14ac:dyDescent="0.2">
      <c r="B30" s="41"/>
      <c r="C30" s="2"/>
      <c r="J30" s="2"/>
    </row>
    <row r="31" spans="1:17" ht="18" customHeight="1" x14ac:dyDescent="0.2">
      <c r="A31" s="6" t="s">
        <v>28</v>
      </c>
      <c r="B31" s="7"/>
      <c r="C31" s="25"/>
      <c r="D31" s="26"/>
      <c r="E31" s="26"/>
      <c r="F31" s="26"/>
      <c r="H31" s="6" t="s">
        <v>29</v>
      </c>
      <c r="I31" s="7"/>
      <c r="J31" s="25"/>
      <c r="K31" s="26"/>
      <c r="L31" s="26"/>
      <c r="M31" s="26"/>
    </row>
    <row r="32" spans="1:17" ht="18" customHeight="1" x14ac:dyDescent="0.2">
      <c r="A32" s="14" t="s">
        <v>107</v>
      </c>
      <c r="B32" s="14" t="s">
        <v>108</v>
      </c>
      <c r="C32" s="28"/>
      <c r="D32" s="16">
        <v>6</v>
      </c>
      <c r="E32" s="11"/>
      <c r="F32" s="11"/>
      <c r="H32" s="7" t="s">
        <v>117</v>
      </c>
      <c r="I32" s="7" t="s">
        <v>118</v>
      </c>
      <c r="J32" s="135" t="s">
        <v>138</v>
      </c>
      <c r="K32" s="13">
        <v>3</v>
      </c>
      <c r="L32" s="13"/>
      <c r="M32" s="13"/>
      <c r="N32" s="33"/>
    </row>
    <row r="33" spans="1:15" ht="18" customHeight="1" x14ac:dyDescent="0.2">
      <c r="A33" s="7" t="s">
        <v>109</v>
      </c>
      <c r="B33" s="79" t="s">
        <v>110</v>
      </c>
      <c r="C33" s="28"/>
      <c r="D33" s="42">
        <v>5</v>
      </c>
      <c r="E33" s="43"/>
      <c r="F33" s="43"/>
      <c r="H33" s="14" t="s">
        <v>119</v>
      </c>
      <c r="I33" s="14" t="s">
        <v>120</v>
      </c>
      <c r="J33" s="88"/>
      <c r="K33" s="11">
        <v>4</v>
      </c>
      <c r="L33" s="13"/>
      <c r="M33" s="13"/>
    </row>
    <row r="34" spans="1:15" ht="18" customHeight="1" x14ac:dyDescent="0.2">
      <c r="A34" s="7" t="s">
        <v>111</v>
      </c>
      <c r="B34" s="7" t="s">
        <v>112</v>
      </c>
      <c r="C34" s="135" t="s">
        <v>115</v>
      </c>
      <c r="D34" s="16">
        <v>3</v>
      </c>
      <c r="E34" s="11"/>
      <c r="F34" s="11"/>
      <c r="H34" s="14" t="s">
        <v>121</v>
      </c>
      <c r="I34" s="14" t="s">
        <v>122</v>
      </c>
      <c r="J34" s="12" t="s">
        <v>123</v>
      </c>
      <c r="K34" s="11">
        <v>6</v>
      </c>
      <c r="L34" s="13"/>
      <c r="M34" s="13"/>
    </row>
    <row r="35" spans="1:15" ht="18" customHeight="1" x14ac:dyDescent="0.2">
      <c r="A35" s="14" t="s">
        <v>113</v>
      </c>
      <c r="B35" s="14" t="s">
        <v>114</v>
      </c>
      <c r="C35" s="12" t="s">
        <v>116</v>
      </c>
      <c r="D35" s="11"/>
      <c r="E35" s="11"/>
      <c r="F35" s="11"/>
      <c r="H35" s="14"/>
      <c r="I35" s="14"/>
      <c r="J35" s="28"/>
      <c r="K35" s="11"/>
      <c r="L35" s="13"/>
      <c r="M35" s="13"/>
    </row>
    <row r="36" spans="1:15" ht="18" customHeight="1" x14ac:dyDescent="0.2">
      <c r="A36" s="14"/>
      <c r="B36" s="14"/>
      <c r="C36" s="30"/>
      <c r="D36" s="11"/>
      <c r="E36" s="11"/>
      <c r="F36" s="11"/>
      <c r="H36" s="14"/>
      <c r="I36" s="14"/>
      <c r="J36" s="28"/>
      <c r="K36" s="11"/>
      <c r="L36" s="13"/>
      <c r="M36" s="38"/>
      <c r="N36" s="3"/>
    </row>
    <row r="37" spans="1:15" ht="18" customHeight="1" x14ac:dyDescent="0.25">
      <c r="A37" s="45" t="s">
        <v>23</v>
      </c>
      <c r="B37" s="46"/>
      <c r="C37" s="1"/>
      <c r="D37" s="22">
        <f>SUM(D32:D36)</f>
        <v>14</v>
      </c>
      <c r="F37" s="40"/>
      <c r="G37" s="33"/>
      <c r="H37" s="44"/>
      <c r="I37" s="17"/>
      <c r="J37" s="17"/>
      <c r="K37" s="18">
        <f>SUM(K32:K36)</f>
        <v>13</v>
      </c>
      <c r="L37" s="19"/>
      <c r="M37" s="36"/>
    </row>
    <row r="38" spans="1:15" ht="18" customHeight="1" x14ac:dyDescent="0.25">
      <c r="A38" s="50" t="s">
        <v>24</v>
      </c>
      <c r="B38" s="50"/>
      <c r="C38" s="47"/>
      <c r="D38" s="48"/>
      <c r="E38" s="48"/>
      <c r="F38" s="48"/>
      <c r="H38" s="51" t="s">
        <v>25</v>
      </c>
      <c r="I38" s="52"/>
      <c r="J38" s="49" t="s">
        <v>4</v>
      </c>
      <c r="K38" s="22">
        <f>D14+K13+D22+K22+D29+K29+D37+K37</f>
        <v>120</v>
      </c>
    </row>
    <row r="39" spans="1:15" ht="18" customHeight="1" x14ac:dyDescent="0.25">
      <c r="A39" s="193" t="s">
        <v>26</v>
      </c>
      <c r="B39" s="53"/>
      <c r="C39" s="47"/>
      <c r="H39" s="54" t="s">
        <v>125</v>
      </c>
      <c r="I39" s="55"/>
      <c r="J39" s="1"/>
      <c r="L39" s="2"/>
      <c r="M39" s="3"/>
      <c r="N39" s="3"/>
      <c r="O39" s="3"/>
    </row>
    <row r="40" spans="1:15" ht="18" customHeight="1" x14ac:dyDescent="0.25">
      <c r="A40" s="167" t="s">
        <v>3</v>
      </c>
      <c r="B40" s="153"/>
      <c r="C40" s="153"/>
      <c r="D40" s="153"/>
      <c r="E40" s="153"/>
      <c r="F40" s="153"/>
      <c r="G40" s="153"/>
      <c r="H40" s="153"/>
      <c r="I40" s="153"/>
      <c r="J40" s="153"/>
      <c r="K40" s="153"/>
      <c r="L40" s="153"/>
      <c r="M40" s="153"/>
    </row>
    <row r="41" spans="1:15" s="56" customFormat="1" ht="18" customHeight="1" x14ac:dyDescent="0.25">
      <c r="A41" s="168" t="str">
        <f>A1</f>
        <v>Bachelor of Science in Nursing (Fall 2013)</v>
      </c>
      <c r="B41" s="152"/>
      <c r="C41" s="152"/>
      <c r="D41" s="152"/>
      <c r="E41" s="152"/>
      <c r="F41" s="152"/>
      <c r="G41" s="152"/>
      <c r="H41" s="152"/>
      <c r="I41" s="152"/>
      <c r="J41" s="152"/>
      <c r="K41" s="152"/>
      <c r="L41" s="152"/>
      <c r="M41" s="152"/>
    </row>
    <row r="42" spans="1:15" s="61" customFormat="1" ht="18" customHeight="1" x14ac:dyDescent="0.2">
      <c r="A42" s="62" t="s">
        <v>41</v>
      </c>
      <c r="B42" s="63"/>
      <c r="D42" s="64"/>
      <c r="E42" s="64"/>
      <c r="F42" s="65"/>
      <c r="G42" s="65"/>
      <c r="H42" s="62" t="s">
        <v>93</v>
      </c>
      <c r="I42" s="63"/>
      <c r="J42" s="63"/>
      <c r="K42" s="64"/>
      <c r="L42" s="64"/>
      <c r="M42" s="65"/>
      <c r="N42" s="59"/>
      <c r="O42" s="60"/>
    </row>
    <row r="43" spans="1:15" s="61" customFormat="1" ht="18" customHeight="1" x14ac:dyDescent="0.2">
      <c r="A43" s="66" t="s">
        <v>5</v>
      </c>
      <c r="B43" s="66" t="s">
        <v>42</v>
      </c>
      <c r="C43" s="66"/>
      <c r="D43" s="146">
        <f>SUM(D44:D45)</f>
        <v>6</v>
      </c>
      <c r="E43" s="147" t="s">
        <v>21</v>
      </c>
      <c r="F43" s="58" t="s">
        <v>56</v>
      </c>
      <c r="G43" s="59"/>
      <c r="H43" s="62" t="s">
        <v>135</v>
      </c>
      <c r="I43" s="75"/>
      <c r="J43" s="60"/>
      <c r="K43" s="58">
        <f>SUM(K44:K57)</f>
        <v>59</v>
      </c>
      <c r="L43" s="58" t="s">
        <v>21</v>
      </c>
      <c r="M43" s="58" t="s">
        <v>56</v>
      </c>
      <c r="N43" s="59"/>
      <c r="O43" s="60"/>
    </row>
    <row r="44" spans="1:15" s="61" customFormat="1" ht="18" customHeight="1" x14ac:dyDescent="0.2">
      <c r="A44" s="89" t="str">
        <f>A9</f>
        <v>ENGL 101</v>
      </c>
      <c r="B44" s="89" t="str">
        <f>B9</f>
        <v>Composition I (SGR 1)</v>
      </c>
      <c r="C44" s="101">
        <f>$C$9</f>
        <v>0</v>
      </c>
      <c r="D44" s="112">
        <f>D9</f>
        <v>3</v>
      </c>
      <c r="E44" s="112">
        <f>E9</f>
        <v>0</v>
      </c>
      <c r="F44" s="112">
        <f>F9</f>
        <v>0</v>
      </c>
      <c r="G44" s="59"/>
      <c r="H44" s="115" t="str">
        <f t="shared" ref="H44:M47" si="0">H17</f>
        <v>NURS 323</v>
      </c>
      <c r="I44" s="115" t="str">
        <f t="shared" si="0"/>
        <v>Pathophysiology</v>
      </c>
      <c r="J44" s="110" t="str">
        <f t="shared" si="0"/>
        <v>BIOL 325/L</v>
      </c>
      <c r="K44" s="116">
        <f t="shared" si="0"/>
        <v>3</v>
      </c>
      <c r="L44" s="116">
        <f t="shared" si="0"/>
        <v>0</v>
      </c>
      <c r="M44" s="116">
        <f t="shared" si="0"/>
        <v>0</v>
      </c>
      <c r="N44" s="59"/>
      <c r="O44" s="60"/>
    </row>
    <row r="45" spans="1:15" s="61" customFormat="1" ht="18" customHeight="1" x14ac:dyDescent="0.2">
      <c r="A45" s="89" t="str">
        <f t="shared" ref="A45:F45" si="1">H21</f>
        <v>ENGL 201</v>
      </c>
      <c r="B45" s="89" t="str">
        <f t="shared" si="1"/>
        <v>Composition II (SGR 1)</v>
      </c>
      <c r="C45" s="101" t="str">
        <f t="shared" si="1"/>
        <v>ENGL 101</v>
      </c>
      <c r="D45" s="112">
        <f t="shared" si="1"/>
        <v>3</v>
      </c>
      <c r="E45" s="112">
        <f t="shared" si="1"/>
        <v>0</v>
      </c>
      <c r="F45" s="112">
        <f t="shared" si="1"/>
        <v>0</v>
      </c>
      <c r="G45" s="59"/>
      <c r="H45" s="115" t="str">
        <f t="shared" si="0"/>
        <v>NURS 215</v>
      </c>
      <c r="I45" s="115" t="str">
        <f t="shared" si="0"/>
        <v>Professional Nursing</v>
      </c>
      <c r="J45" s="110">
        <f t="shared" si="0"/>
        <v>0</v>
      </c>
      <c r="K45" s="116">
        <f t="shared" si="0"/>
        <v>2</v>
      </c>
      <c r="L45" s="116">
        <f t="shared" si="0"/>
        <v>0</v>
      </c>
      <c r="M45" s="116">
        <f t="shared" si="0"/>
        <v>0</v>
      </c>
      <c r="N45" s="59"/>
      <c r="O45" s="60"/>
    </row>
    <row r="46" spans="1:15" s="61" customFormat="1" ht="18" customHeight="1" x14ac:dyDescent="0.2">
      <c r="C46" s="60"/>
      <c r="D46" s="59"/>
      <c r="E46" s="59"/>
      <c r="F46" s="59"/>
      <c r="G46" s="59"/>
      <c r="H46" s="115" t="str">
        <f t="shared" si="0"/>
        <v>NURS 265/L</v>
      </c>
      <c r="I46" s="115" t="str">
        <f t="shared" si="0"/>
        <v>Health Assess. Interventions &amp; lab</v>
      </c>
      <c r="J46" s="110">
        <f t="shared" si="0"/>
        <v>0</v>
      </c>
      <c r="K46" s="116">
        <f t="shared" si="0"/>
        <v>4</v>
      </c>
      <c r="L46" s="116">
        <f t="shared" si="0"/>
        <v>0</v>
      </c>
      <c r="M46" s="116">
        <f t="shared" si="0"/>
        <v>0</v>
      </c>
      <c r="N46" s="59"/>
      <c r="O46" s="60"/>
    </row>
    <row r="47" spans="1:15" s="61" customFormat="1" ht="18" customHeight="1" x14ac:dyDescent="0.2">
      <c r="A47" s="66" t="s">
        <v>8</v>
      </c>
      <c r="B47" s="66" t="s">
        <v>43</v>
      </c>
      <c r="C47" s="57"/>
      <c r="D47" s="67">
        <f>D48</f>
        <v>3</v>
      </c>
      <c r="E47" s="68"/>
      <c r="F47" s="59"/>
      <c r="G47" s="59"/>
      <c r="H47" s="115" t="str">
        <f t="shared" si="0"/>
        <v>NURS 280/L</v>
      </c>
      <c r="I47" s="115" t="str">
        <f t="shared" si="0"/>
        <v>Professional Communications &amp; lab</v>
      </c>
      <c r="J47" s="110">
        <f t="shared" si="0"/>
        <v>0</v>
      </c>
      <c r="K47" s="116">
        <f t="shared" si="0"/>
        <v>3</v>
      </c>
      <c r="L47" s="116">
        <f t="shared" si="0"/>
        <v>0</v>
      </c>
      <c r="M47" s="116">
        <f t="shared" si="0"/>
        <v>0</v>
      </c>
      <c r="N47" s="59"/>
      <c r="O47" s="60"/>
    </row>
    <row r="48" spans="1:15" s="61" customFormat="1" ht="18" customHeight="1" x14ac:dyDescent="0.2">
      <c r="A48" s="89" t="str">
        <f>H8</f>
        <v>SPCM 101</v>
      </c>
      <c r="B48" s="89" t="str">
        <f>I8</f>
        <v>Fundamentals of Speech (SGR 2)</v>
      </c>
      <c r="C48" s="101">
        <f>J8</f>
        <v>0</v>
      </c>
      <c r="D48" s="112">
        <f>K8</f>
        <v>3</v>
      </c>
      <c r="E48" s="112">
        <f>E9</f>
        <v>0</v>
      </c>
      <c r="F48" s="112">
        <f>F9</f>
        <v>0</v>
      </c>
      <c r="G48" s="72"/>
      <c r="H48" s="115" t="str">
        <f t="shared" ref="H48:M49" si="2">A25</f>
        <v>NURS 310/L</v>
      </c>
      <c r="I48" s="115" t="str">
        <f t="shared" si="2"/>
        <v>Intro to Pub Hlth/Pop-Based Nsg</v>
      </c>
      <c r="J48" s="110">
        <f t="shared" si="2"/>
        <v>0</v>
      </c>
      <c r="K48" s="116">
        <f t="shared" si="2"/>
        <v>4</v>
      </c>
      <c r="L48" s="116">
        <f t="shared" si="2"/>
        <v>0</v>
      </c>
      <c r="M48" s="116">
        <f t="shared" si="2"/>
        <v>0</v>
      </c>
      <c r="N48" s="59"/>
      <c r="O48" s="60"/>
    </row>
    <row r="49" spans="1:15" s="61" customFormat="1" ht="18" customHeight="1" x14ac:dyDescent="0.2">
      <c r="C49" s="60"/>
      <c r="D49" s="59"/>
      <c r="E49" s="59"/>
      <c r="F49" s="59"/>
      <c r="G49" s="59"/>
      <c r="H49" s="115" t="str">
        <f t="shared" si="2"/>
        <v>NURS 325/L</v>
      </c>
      <c r="I49" s="115" t="str">
        <f t="shared" si="2"/>
        <v>Beg Nsg Care of Client</v>
      </c>
      <c r="J49" s="110">
        <f t="shared" si="2"/>
        <v>0</v>
      </c>
      <c r="K49" s="116">
        <f t="shared" si="2"/>
        <v>6</v>
      </c>
      <c r="L49" s="116">
        <f t="shared" si="2"/>
        <v>0</v>
      </c>
      <c r="M49" s="116">
        <f t="shared" si="2"/>
        <v>0</v>
      </c>
      <c r="N49" s="59"/>
      <c r="O49" s="60"/>
    </row>
    <row r="50" spans="1:15" s="61" customFormat="1" ht="18" customHeight="1" x14ac:dyDescent="0.2">
      <c r="A50" s="66" t="s">
        <v>9</v>
      </c>
      <c r="B50" s="66" t="s">
        <v>44</v>
      </c>
      <c r="C50" s="57"/>
      <c r="D50" s="67">
        <f>SUM(D51:D52)</f>
        <v>6</v>
      </c>
      <c r="E50" s="68"/>
      <c r="F50" s="59"/>
      <c r="G50" s="59"/>
      <c r="H50" s="115" t="str">
        <f t="shared" ref="H50:M52" si="3">H25</f>
        <v>NURS 355</v>
      </c>
      <c r="I50" s="115" t="str">
        <f t="shared" si="3"/>
        <v>Research: Appraisal &amp; Utilization</v>
      </c>
      <c r="J50" s="110">
        <f t="shared" si="3"/>
        <v>0</v>
      </c>
      <c r="K50" s="116">
        <f t="shared" si="3"/>
        <v>2</v>
      </c>
      <c r="L50" s="116">
        <f t="shared" si="3"/>
        <v>0</v>
      </c>
      <c r="M50" s="116">
        <f t="shared" si="3"/>
        <v>0</v>
      </c>
      <c r="N50" s="59"/>
      <c r="O50" s="60"/>
    </row>
    <row r="51" spans="1:15" s="61" customFormat="1" ht="18" customHeight="1" x14ac:dyDescent="0.2">
      <c r="A51" s="89" t="str">
        <f>A8</f>
        <v>SOC 100 Intro, 150 Soc Problems, or 240 Soc of Rural Am</v>
      </c>
      <c r="B51" s="89"/>
      <c r="C51" s="101" t="str">
        <f>C8</f>
        <v>Globalization requirement</v>
      </c>
      <c r="D51" s="112">
        <f>D8</f>
        <v>3</v>
      </c>
      <c r="E51" s="112">
        <f>E8</f>
        <v>0</v>
      </c>
      <c r="F51" s="112">
        <f>F8</f>
        <v>0</v>
      </c>
      <c r="G51" s="59"/>
      <c r="H51" s="117" t="str">
        <f t="shared" si="3"/>
        <v xml:space="preserve">NURS 365/L </v>
      </c>
      <c r="I51" s="117" t="str">
        <f t="shared" si="3"/>
        <v>Nsg Care of Client w/ Health Prob</v>
      </c>
      <c r="J51" s="111">
        <f t="shared" si="3"/>
        <v>0</v>
      </c>
      <c r="K51" s="118">
        <f t="shared" si="3"/>
        <v>6</v>
      </c>
      <c r="L51" s="118">
        <f t="shared" si="3"/>
        <v>0</v>
      </c>
      <c r="M51" s="118">
        <f t="shared" si="3"/>
        <v>0</v>
      </c>
      <c r="N51" s="59"/>
      <c r="O51" s="60"/>
    </row>
    <row r="52" spans="1:15" s="61" customFormat="1" ht="18" customHeight="1" x14ac:dyDescent="0.2">
      <c r="A52" s="89" t="str">
        <f t="shared" ref="A52:F52" si="4">A17</f>
        <v>HDFS 210</v>
      </c>
      <c r="B52" s="89" t="str">
        <f t="shared" si="4"/>
        <v>Lifespan Development</v>
      </c>
      <c r="C52" s="101">
        <f t="shared" si="4"/>
        <v>0</v>
      </c>
      <c r="D52" s="112">
        <f t="shared" si="4"/>
        <v>3</v>
      </c>
      <c r="E52" s="112">
        <f t="shared" si="4"/>
        <v>0</v>
      </c>
      <c r="F52" s="112">
        <f t="shared" si="4"/>
        <v>0</v>
      </c>
      <c r="G52" s="59"/>
      <c r="H52" s="117" t="str">
        <f t="shared" si="3"/>
        <v>NURS 380/L</v>
      </c>
      <c r="I52" s="117" t="str">
        <f t="shared" si="3"/>
        <v>Nsg Care of Childbearing Family</v>
      </c>
      <c r="J52" s="111">
        <f t="shared" si="3"/>
        <v>0</v>
      </c>
      <c r="K52" s="118">
        <f t="shared" si="3"/>
        <v>5</v>
      </c>
      <c r="L52" s="118">
        <f t="shared" si="3"/>
        <v>0</v>
      </c>
      <c r="M52" s="118">
        <f t="shared" si="3"/>
        <v>0</v>
      </c>
      <c r="N52" s="59"/>
      <c r="O52" s="60"/>
    </row>
    <row r="53" spans="1:15" s="61" customFormat="1" ht="18" customHeight="1" x14ac:dyDescent="0.2">
      <c r="C53" s="60"/>
      <c r="D53" s="59"/>
      <c r="E53" s="59"/>
      <c r="F53" s="59"/>
      <c r="G53" s="59"/>
      <c r="H53" s="117" t="str">
        <f t="shared" ref="H53:M54" si="5">A32</f>
        <v>NURS 410/L</v>
      </c>
      <c r="I53" s="117" t="str">
        <f t="shared" si="5"/>
        <v>Adv Nsg Care of Client w/ Health Prob</v>
      </c>
      <c r="J53" s="111">
        <f t="shared" si="5"/>
        <v>0</v>
      </c>
      <c r="K53" s="118">
        <f t="shared" si="5"/>
        <v>6</v>
      </c>
      <c r="L53" s="118">
        <f t="shared" si="5"/>
        <v>0</v>
      </c>
      <c r="M53" s="118">
        <f t="shared" si="5"/>
        <v>0</v>
      </c>
      <c r="N53" s="59"/>
      <c r="O53" s="60"/>
    </row>
    <row r="54" spans="1:15" s="61" customFormat="1" ht="18" customHeight="1" x14ac:dyDescent="0.2">
      <c r="A54" s="66" t="s">
        <v>10</v>
      </c>
      <c r="B54" s="66" t="s">
        <v>45</v>
      </c>
      <c r="C54" s="57"/>
      <c r="D54" s="67">
        <f>SUM(D55:D56)</f>
        <v>6</v>
      </c>
      <c r="E54" s="68"/>
      <c r="F54" s="59"/>
      <c r="G54" s="59"/>
      <c r="H54" s="117" t="str">
        <f t="shared" si="5"/>
        <v>NURS 420/L</v>
      </c>
      <c r="I54" s="117" t="str">
        <f t="shared" si="5"/>
        <v>Nsg Care of Client w/ Mental Hlth Prob</v>
      </c>
      <c r="J54" s="111">
        <f t="shared" si="5"/>
        <v>0</v>
      </c>
      <c r="K54" s="118">
        <f t="shared" si="5"/>
        <v>5</v>
      </c>
      <c r="L54" s="118">
        <f t="shared" si="5"/>
        <v>0</v>
      </c>
      <c r="M54" s="118">
        <f t="shared" si="5"/>
        <v>0</v>
      </c>
      <c r="N54" s="59"/>
      <c r="O54" s="60"/>
    </row>
    <row r="55" spans="1:15" s="61" customFormat="1" ht="18" customHeight="1" x14ac:dyDescent="0.2">
      <c r="A55" s="89" t="str">
        <f t="shared" ref="A55:F55" si="6">A21</f>
        <v>SGR #4</v>
      </c>
      <c r="B55" s="89" t="str">
        <f t="shared" si="6"/>
        <v>Humanities/Arts Diversity (SGR 4)</v>
      </c>
      <c r="C55" s="101">
        <f t="shared" si="6"/>
        <v>0</v>
      </c>
      <c r="D55" s="112">
        <f t="shared" si="6"/>
        <v>3</v>
      </c>
      <c r="E55" s="112">
        <f t="shared" si="6"/>
        <v>0</v>
      </c>
      <c r="F55" s="112">
        <f t="shared" si="6"/>
        <v>0</v>
      </c>
      <c r="G55" s="59"/>
      <c r="H55" s="117" t="str">
        <f t="shared" ref="H55:M57" si="7">H32</f>
        <v>NURS 425</v>
      </c>
      <c r="I55" s="117" t="str">
        <f t="shared" si="7"/>
        <v>Nursing Leadership</v>
      </c>
      <c r="J55" s="111" t="str">
        <f t="shared" si="7"/>
        <v>STAT 281 or HSC 445</v>
      </c>
      <c r="K55" s="118">
        <f t="shared" si="7"/>
        <v>3</v>
      </c>
      <c r="L55" s="118">
        <f t="shared" si="7"/>
        <v>0</v>
      </c>
      <c r="M55" s="118">
        <f t="shared" si="7"/>
        <v>0</v>
      </c>
      <c r="N55" s="59"/>
      <c r="O55" s="60"/>
    </row>
    <row r="56" spans="1:15" s="61" customFormat="1" ht="18" customHeight="1" x14ac:dyDescent="0.2">
      <c r="A56" s="89" t="str">
        <f t="shared" ref="A56:F56" si="8">A28</f>
        <v>SGR #4</v>
      </c>
      <c r="B56" s="89" t="str">
        <f t="shared" si="8"/>
        <v>Humanities/Arts Diversity (SGR 4)</v>
      </c>
      <c r="C56" s="101">
        <f t="shared" si="8"/>
        <v>0</v>
      </c>
      <c r="D56" s="112">
        <f t="shared" si="8"/>
        <v>3</v>
      </c>
      <c r="E56" s="112">
        <f t="shared" si="8"/>
        <v>0</v>
      </c>
      <c r="F56" s="112">
        <f t="shared" si="8"/>
        <v>0</v>
      </c>
      <c r="G56" s="59"/>
      <c r="H56" s="117" t="str">
        <f t="shared" si="7"/>
        <v>NURS 480/L</v>
      </c>
      <c r="I56" s="117" t="str">
        <f t="shared" si="7"/>
        <v>Adv Pop-Based Nsg</v>
      </c>
      <c r="J56" s="111">
        <f t="shared" si="7"/>
        <v>0</v>
      </c>
      <c r="K56" s="118">
        <f t="shared" si="7"/>
        <v>4</v>
      </c>
      <c r="L56" s="118">
        <f t="shared" si="7"/>
        <v>0</v>
      </c>
      <c r="M56" s="118">
        <f t="shared" si="7"/>
        <v>0</v>
      </c>
      <c r="N56" s="59"/>
      <c r="O56" s="60"/>
    </row>
    <row r="57" spans="1:15" s="61" customFormat="1" ht="18" customHeight="1" x14ac:dyDescent="0.2">
      <c r="C57" s="102"/>
      <c r="D57" s="59"/>
      <c r="E57" s="59"/>
      <c r="F57" s="59"/>
      <c r="G57" s="59"/>
      <c r="H57" s="115" t="str">
        <f t="shared" si="7"/>
        <v>NURS 495/L</v>
      </c>
      <c r="I57" s="115" t="str">
        <f t="shared" si="7"/>
        <v xml:space="preserve">Directed Study: Practicum </v>
      </c>
      <c r="J57" s="110" t="str">
        <f t="shared" si="7"/>
        <v>Advanced Writing requirement</v>
      </c>
      <c r="K57" s="116">
        <f t="shared" si="7"/>
        <v>6</v>
      </c>
      <c r="L57" s="116">
        <f t="shared" si="7"/>
        <v>0</v>
      </c>
      <c r="M57" s="116">
        <f t="shared" si="7"/>
        <v>0</v>
      </c>
      <c r="N57" s="59"/>
      <c r="O57" s="60"/>
    </row>
    <row r="58" spans="1:15" s="61" customFormat="1" ht="18" customHeight="1" x14ac:dyDescent="0.2">
      <c r="A58" s="66" t="s">
        <v>11</v>
      </c>
      <c r="B58" s="66" t="s">
        <v>46</v>
      </c>
      <c r="C58" s="103"/>
      <c r="D58" s="67">
        <f>D59</f>
        <v>3</v>
      </c>
      <c r="E58" s="68"/>
      <c r="F58" s="59"/>
      <c r="G58" s="59"/>
      <c r="H58" s="94"/>
      <c r="I58" s="94"/>
      <c r="J58" s="95"/>
      <c r="K58" s="96"/>
      <c r="L58" s="96"/>
      <c r="M58" s="96"/>
      <c r="N58" s="59"/>
      <c r="O58" s="60"/>
    </row>
    <row r="59" spans="1:15" s="61" customFormat="1" ht="18" customHeight="1" x14ac:dyDescent="0.2">
      <c r="A59" s="89" t="str">
        <f t="shared" ref="A59:F59" si="9">A11</f>
        <v>SGR #5</v>
      </c>
      <c r="B59" s="89" t="str">
        <f t="shared" si="9"/>
        <v>Mathematics (SGR 5)</v>
      </c>
      <c r="C59" s="101" t="str">
        <f t="shared" si="9"/>
        <v xml:space="preserve">Math 102 College Algebra or higher </v>
      </c>
      <c r="D59" s="112">
        <f t="shared" si="9"/>
        <v>3</v>
      </c>
      <c r="E59" s="112">
        <f t="shared" si="9"/>
        <v>0</v>
      </c>
      <c r="F59" s="112">
        <f t="shared" si="9"/>
        <v>0</v>
      </c>
      <c r="G59" s="59"/>
      <c r="H59" s="62" t="s">
        <v>49</v>
      </c>
      <c r="I59" s="97"/>
      <c r="J59" s="98"/>
      <c r="K59" s="100">
        <f>SUM(K60:K68)</f>
        <v>21</v>
      </c>
      <c r="L59" s="99"/>
      <c r="M59" s="99"/>
      <c r="N59" s="59"/>
      <c r="O59" s="60"/>
    </row>
    <row r="60" spans="1:15" s="61" customFormat="1" ht="18" customHeight="1" x14ac:dyDescent="0.2">
      <c r="C60" s="102"/>
      <c r="D60" s="59"/>
      <c r="E60" s="59"/>
      <c r="F60" s="59"/>
      <c r="G60" s="59"/>
      <c r="H60" s="195" t="str">
        <f t="shared" ref="H60:M60" si="10">H9</f>
        <v>BIOL 221/L</v>
      </c>
      <c r="I60" s="195" t="str">
        <f t="shared" si="10"/>
        <v>Human Anatomy &amp; lab</v>
      </c>
      <c r="J60" s="196" t="str">
        <f t="shared" si="10"/>
        <v xml:space="preserve">30 cr. completed OR "B" or higher in CHEM 106, 3.0 GPA, &amp; 30 cr. registered </v>
      </c>
      <c r="K60" s="197">
        <f t="shared" si="10"/>
        <v>4</v>
      </c>
      <c r="L60" s="197">
        <f t="shared" si="10"/>
        <v>0</v>
      </c>
      <c r="M60" s="197">
        <f t="shared" si="10"/>
        <v>0</v>
      </c>
      <c r="N60" s="59"/>
      <c r="O60" s="60"/>
    </row>
    <row r="61" spans="1:15" s="61" customFormat="1" ht="18" customHeight="1" x14ac:dyDescent="0.2">
      <c r="A61" s="66" t="s">
        <v>12</v>
      </c>
      <c r="B61" s="66" t="s">
        <v>47</v>
      </c>
      <c r="C61" s="103"/>
      <c r="D61" s="67">
        <f>SUM(D62:D65)</f>
        <v>9</v>
      </c>
      <c r="E61" s="68"/>
      <c r="F61" s="59"/>
      <c r="G61" s="59"/>
      <c r="H61" s="198" t="str">
        <f t="shared" ref="H61:M63" si="11">A18</f>
        <v>MICR 231/L</v>
      </c>
      <c r="I61" s="198" t="str">
        <f t="shared" si="11"/>
        <v>General Microbiology &amp; lab</v>
      </c>
      <c r="J61" s="199" t="str">
        <f t="shared" si="11"/>
        <v>CHEM 106/L or 112/L</v>
      </c>
      <c r="K61" s="200">
        <f t="shared" si="11"/>
        <v>4</v>
      </c>
      <c r="L61" s="200">
        <f t="shared" si="11"/>
        <v>0</v>
      </c>
      <c r="M61" s="200">
        <f t="shared" si="11"/>
        <v>0</v>
      </c>
      <c r="N61" s="59"/>
      <c r="O61" s="60"/>
    </row>
    <row r="62" spans="1:15" s="61" customFormat="1" ht="18" customHeight="1" x14ac:dyDescent="0.2">
      <c r="A62" s="89" t="str">
        <f t="shared" ref="A62:F63" si="12">A12</f>
        <v>CHEM 106/L</v>
      </c>
      <c r="B62" s="89" t="str">
        <f t="shared" si="12"/>
        <v>Chemistry Survey &amp; lab</v>
      </c>
      <c r="C62" s="101" t="str">
        <f t="shared" si="12"/>
        <v>MATH 095</v>
      </c>
      <c r="D62" s="112">
        <f t="shared" si="12"/>
        <v>4</v>
      </c>
      <c r="E62" s="112">
        <f t="shared" si="12"/>
        <v>0</v>
      </c>
      <c r="F62" s="112">
        <f t="shared" si="12"/>
        <v>0</v>
      </c>
      <c r="G62" s="59"/>
      <c r="H62" s="198" t="str">
        <f t="shared" si="11"/>
        <v>NFS 315</v>
      </c>
      <c r="I62" s="198" t="str">
        <f t="shared" si="11"/>
        <v>Human Nutrition</v>
      </c>
      <c r="J62" s="199" t="str">
        <f t="shared" si="11"/>
        <v>CHEM 106/L &amp; 108/L OR 112/L &amp; 114/L</v>
      </c>
      <c r="K62" s="200">
        <f t="shared" si="11"/>
        <v>3</v>
      </c>
      <c r="L62" s="200">
        <f t="shared" si="11"/>
        <v>0</v>
      </c>
      <c r="M62" s="200">
        <f t="shared" si="11"/>
        <v>0</v>
      </c>
      <c r="N62" s="81"/>
      <c r="O62" s="60"/>
    </row>
    <row r="63" spans="1:15" s="61" customFormat="1" ht="18" customHeight="1" x14ac:dyDescent="0.2">
      <c r="A63" s="89" t="str">
        <f t="shared" si="12"/>
        <v>or CHEM 112/L</v>
      </c>
      <c r="B63" s="89" t="str">
        <f t="shared" si="12"/>
        <v>General Chemistry I &amp; lab</v>
      </c>
      <c r="C63" s="101" t="str">
        <f t="shared" si="12"/>
        <v>MATH 095/MATH 102 co-requisite</v>
      </c>
      <c r="D63" s="112">
        <f t="shared" si="12"/>
        <v>0</v>
      </c>
      <c r="E63" s="112">
        <f t="shared" si="12"/>
        <v>0</v>
      </c>
      <c r="F63" s="112">
        <f t="shared" si="12"/>
        <v>0</v>
      </c>
      <c r="G63" s="59"/>
      <c r="H63" s="195" t="str">
        <f t="shared" si="11"/>
        <v>BIOL 325/L</v>
      </c>
      <c r="I63" s="195" t="str">
        <f t="shared" si="11"/>
        <v>Physiology &amp; lab</v>
      </c>
      <c r="J63" s="196" t="str">
        <f t="shared" si="11"/>
        <v>BIOL 221/L &amp; 8 credits CHEM</v>
      </c>
      <c r="K63" s="197">
        <f t="shared" si="11"/>
        <v>4</v>
      </c>
      <c r="L63" s="197">
        <f t="shared" si="11"/>
        <v>0</v>
      </c>
      <c r="M63" s="197">
        <f t="shared" si="11"/>
        <v>0</v>
      </c>
      <c r="N63" s="59"/>
      <c r="O63" s="60"/>
    </row>
    <row r="64" spans="1:15" s="61" customFormat="1" ht="18" customHeight="1" x14ac:dyDescent="0.2">
      <c r="A64" s="113" t="str">
        <f t="shared" ref="A64:F65" si="13">H10</f>
        <v>CHEM 108/L</v>
      </c>
      <c r="B64" s="113" t="str">
        <f t="shared" si="13"/>
        <v>Organic &amp; Biochemistry &amp; lab</v>
      </c>
      <c r="C64" s="104" t="str">
        <f t="shared" si="13"/>
        <v>CHEM 106/L</v>
      </c>
      <c r="D64" s="114">
        <f t="shared" si="13"/>
        <v>5</v>
      </c>
      <c r="E64" s="114">
        <f t="shared" si="13"/>
        <v>0</v>
      </c>
      <c r="F64" s="114">
        <f t="shared" si="13"/>
        <v>0</v>
      </c>
      <c r="G64" s="59"/>
      <c r="H64" s="195" t="str">
        <f t="shared" ref="H64:M64" si="14">A27</f>
        <v>PHA 321</v>
      </c>
      <c r="I64" s="195" t="str">
        <f t="shared" si="14"/>
        <v>Pharmacology</v>
      </c>
      <c r="J64" s="196" t="str">
        <f t="shared" si="14"/>
        <v>NURS 323</v>
      </c>
      <c r="K64" s="197">
        <f t="shared" si="14"/>
        <v>3</v>
      </c>
      <c r="L64" s="197">
        <f t="shared" si="14"/>
        <v>0</v>
      </c>
      <c r="M64" s="197">
        <f t="shared" si="14"/>
        <v>0</v>
      </c>
      <c r="N64" s="59"/>
      <c r="O64" s="60"/>
    </row>
    <row r="65" spans="1:15" s="61" customFormat="1" ht="18" customHeight="1" x14ac:dyDescent="0.2">
      <c r="A65" s="113" t="str">
        <f t="shared" si="13"/>
        <v>or CHEM 114/L</v>
      </c>
      <c r="B65" s="113" t="str">
        <f t="shared" si="13"/>
        <v>General Chemistry II &amp; lab</v>
      </c>
      <c r="C65" s="104" t="str">
        <f t="shared" si="13"/>
        <v>CHEM 112/L</v>
      </c>
      <c r="D65" s="114">
        <f t="shared" si="13"/>
        <v>0</v>
      </c>
      <c r="E65" s="114">
        <f t="shared" si="13"/>
        <v>0</v>
      </c>
      <c r="F65" s="114">
        <f t="shared" si="13"/>
        <v>0</v>
      </c>
      <c r="G65" s="59"/>
      <c r="H65" s="198" t="str">
        <f t="shared" ref="H65:M66" si="15">A34</f>
        <v>STAT 281</v>
      </c>
      <c r="I65" s="198" t="str">
        <f t="shared" si="15"/>
        <v>Intro to Statistics</v>
      </c>
      <c r="J65" s="199" t="str">
        <f t="shared" si="15"/>
        <v>MATH 102</v>
      </c>
      <c r="K65" s="200">
        <f t="shared" si="15"/>
        <v>3</v>
      </c>
      <c r="L65" s="200">
        <f t="shared" si="15"/>
        <v>0</v>
      </c>
      <c r="M65" s="200">
        <f t="shared" si="15"/>
        <v>0</v>
      </c>
      <c r="N65" s="59"/>
      <c r="O65" s="60"/>
    </row>
    <row r="66" spans="1:15" s="61" customFormat="1" ht="18" customHeight="1" x14ac:dyDescent="0.2">
      <c r="A66" s="62"/>
      <c r="B66" s="63"/>
      <c r="C66" s="103"/>
      <c r="D66" s="64"/>
      <c r="E66" s="64"/>
      <c r="F66" s="65"/>
      <c r="G66" s="59"/>
      <c r="H66" s="198" t="str">
        <f t="shared" si="15"/>
        <v xml:space="preserve">or HSC 445 </v>
      </c>
      <c r="I66" s="198" t="str">
        <f t="shared" si="15"/>
        <v>Epidemiology</v>
      </c>
      <c r="J66" s="199" t="str">
        <f t="shared" si="15"/>
        <v>Junior or senior standing</v>
      </c>
      <c r="K66" s="200">
        <f t="shared" si="15"/>
        <v>0</v>
      </c>
      <c r="L66" s="200">
        <f t="shared" si="15"/>
        <v>0</v>
      </c>
      <c r="M66" s="200">
        <f t="shared" si="15"/>
        <v>0</v>
      </c>
      <c r="N66" s="59"/>
      <c r="O66" s="60"/>
    </row>
    <row r="67" spans="1:15" s="61" customFormat="1" ht="18" customHeight="1" x14ac:dyDescent="0.2">
      <c r="A67" s="62" t="s">
        <v>48</v>
      </c>
      <c r="B67" s="63"/>
      <c r="C67" s="103"/>
      <c r="D67" s="64"/>
      <c r="E67" s="64"/>
      <c r="F67" s="65"/>
      <c r="G67" s="59"/>
      <c r="H67" s="198"/>
      <c r="I67" s="198"/>
      <c r="J67" s="199"/>
      <c r="K67" s="200"/>
      <c r="L67" s="200"/>
      <c r="M67" s="200"/>
      <c r="N67" s="59"/>
      <c r="O67" s="60"/>
    </row>
    <row r="68" spans="1:15" s="61" customFormat="1" ht="18" customHeight="1" x14ac:dyDescent="0.2">
      <c r="A68" s="69" t="s">
        <v>6</v>
      </c>
      <c r="B68" s="69" t="s">
        <v>13</v>
      </c>
      <c r="C68" s="103"/>
      <c r="D68" s="73">
        <f>D69</f>
        <v>2</v>
      </c>
      <c r="E68" s="74"/>
      <c r="F68" s="71"/>
      <c r="G68" s="59"/>
      <c r="H68" s="195"/>
      <c r="I68" s="195"/>
      <c r="J68" s="196"/>
      <c r="K68" s="197"/>
      <c r="L68" s="197"/>
      <c r="M68" s="197"/>
      <c r="N68" s="59"/>
      <c r="O68" s="60"/>
    </row>
    <row r="69" spans="1:15" s="61" customFormat="1" ht="18" customHeight="1" x14ac:dyDescent="0.2">
      <c r="A69" s="107" t="str">
        <f t="shared" ref="A69:F69" si="16">A7</f>
        <v>NURS 109</v>
      </c>
      <c r="B69" s="107" t="str">
        <f t="shared" si="16"/>
        <v>First Year Seminar (IGR 1)</v>
      </c>
      <c r="C69" s="107">
        <f t="shared" si="16"/>
        <v>0</v>
      </c>
      <c r="D69" s="187">
        <f t="shared" si="16"/>
        <v>2</v>
      </c>
      <c r="E69" s="107">
        <f t="shared" si="16"/>
        <v>0</v>
      </c>
      <c r="F69" s="107">
        <f t="shared" si="16"/>
        <v>0</v>
      </c>
      <c r="G69" s="59"/>
      <c r="H69" s="14"/>
      <c r="I69" s="14"/>
      <c r="J69" s="76"/>
      <c r="K69" s="77"/>
      <c r="L69" s="77"/>
      <c r="M69" s="77"/>
      <c r="N69" s="59"/>
      <c r="O69" s="60"/>
    </row>
    <row r="70" spans="1:15" s="61" customFormat="1" ht="18" customHeight="1" x14ac:dyDescent="0.2">
      <c r="A70" s="70"/>
      <c r="B70" s="70"/>
      <c r="C70" s="106"/>
      <c r="D70" s="71"/>
      <c r="E70" s="71"/>
      <c r="F70" s="71"/>
      <c r="G70" s="59"/>
      <c r="H70" s="90" t="s">
        <v>50</v>
      </c>
      <c r="I70" s="90"/>
      <c r="J70" s="91"/>
      <c r="K70" s="92">
        <f>SUM(K71:K75)</f>
        <v>2</v>
      </c>
      <c r="L70" s="93"/>
      <c r="M70" s="78"/>
      <c r="N70" s="59"/>
      <c r="O70" s="60"/>
    </row>
    <row r="71" spans="1:15" s="61" customFormat="1" ht="18" customHeight="1" x14ac:dyDescent="0.2">
      <c r="A71" s="69" t="s">
        <v>7</v>
      </c>
      <c r="B71" s="69" t="s">
        <v>14</v>
      </c>
      <c r="C71" s="105"/>
      <c r="D71" s="73">
        <f>D72</f>
        <v>3</v>
      </c>
      <c r="E71" s="74"/>
      <c r="F71" s="71"/>
      <c r="G71" s="59"/>
      <c r="H71" s="119" t="str">
        <f t="shared" ref="H71:M71" si="17">A10</f>
        <v>NURS 201</v>
      </c>
      <c r="I71" s="119" t="str">
        <f t="shared" si="17"/>
        <v>Medical Terminology</v>
      </c>
      <c r="J71" s="108" t="str">
        <f t="shared" si="17"/>
        <v>Elective</v>
      </c>
      <c r="K71" s="120">
        <f t="shared" si="17"/>
        <v>1</v>
      </c>
      <c r="L71" s="120">
        <f t="shared" si="17"/>
        <v>0</v>
      </c>
      <c r="M71" s="120">
        <f t="shared" si="17"/>
        <v>0</v>
      </c>
      <c r="N71" s="59"/>
      <c r="O71" s="60"/>
    </row>
    <row r="72" spans="1:15" s="61" customFormat="1" ht="18" customHeight="1" x14ac:dyDescent="0.2">
      <c r="A72" s="107" t="str">
        <f t="shared" ref="A72:F72" si="18">H7</f>
        <v>PSYC 101</v>
      </c>
      <c r="B72" s="107" t="str">
        <f t="shared" si="18"/>
        <v>General Psychology</v>
      </c>
      <c r="C72" s="107">
        <f t="shared" si="18"/>
        <v>0</v>
      </c>
      <c r="D72" s="187">
        <f t="shared" si="18"/>
        <v>3</v>
      </c>
      <c r="E72" s="187">
        <f t="shared" si="18"/>
        <v>0</v>
      </c>
      <c r="F72" s="187">
        <f t="shared" si="18"/>
        <v>0</v>
      </c>
      <c r="G72" s="59"/>
      <c r="H72" s="119" t="str">
        <f t="shared" ref="H72:M72" si="19">H28</f>
        <v>Elective</v>
      </c>
      <c r="I72" s="119">
        <f t="shared" si="19"/>
        <v>0</v>
      </c>
      <c r="J72" s="108">
        <f t="shared" si="19"/>
        <v>0</v>
      </c>
      <c r="K72" s="120">
        <f t="shared" si="19"/>
        <v>1</v>
      </c>
      <c r="L72" s="120">
        <f t="shared" si="19"/>
        <v>0</v>
      </c>
      <c r="M72" s="120">
        <f t="shared" si="19"/>
        <v>0</v>
      </c>
      <c r="N72" s="59"/>
      <c r="O72" s="60"/>
    </row>
    <row r="73" spans="1:15" s="61" customFormat="1" ht="18" customHeight="1" x14ac:dyDescent="0.2">
      <c r="A73" s="70"/>
      <c r="B73" s="70"/>
      <c r="C73" s="106"/>
      <c r="D73" s="71"/>
      <c r="E73" s="71"/>
      <c r="F73" s="71"/>
      <c r="G73" s="59"/>
      <c r="H73" s="119"/>
      <c r="I73" s="119"/>
      <c r="J73" s="108"/>
      <c r="K73" s="120"/>
      <c r="L73" s="120"/>
      <c r="M73" s="120"/>
      <c r="N73" s="59"/>
      <c r="O73" s="60"/>
    </row>
    <row r="74" spans="1:15" ht="18" customHeight="1" x14ac:dyDescent="0.2">
      <c r="A74" s="69" t="s">
        <v>15</v>
      </c>
      <c r="B74" s="69"/>
      <c r="C74" s="105"/>
      <c r="D74" s="73">
        <f>D75</f>
        <v>3</v>
      </c>
      <c r="E74" s="74"/>
      <c r="F74" s="71"/>
      <c r="H74" s="119"/>
      <c r="I74" s="119"/>
      <c r="J74" s="108"/>
      <c r="K74" s="120"/>
      <c r="L74" s="120"/>
      <c r="M74" s="120"/>
    </row>
    <row r="75" spans="1:15" ht="18" customHeight="1" x14ac:dyDescent="0.2">
      <c r="A75" s="189" t="str">
        <f t="shared" ref="A75:F75" si="20">A8</f>
        <v>SOC 100 Intro, 150 Soc Problems, or 240 Soc of Rural Am</v>
      </c>
      <c r="B75" s="190"/>
      <c r="C75" s="191" t="str">
        <f t="shared" si="20"/>
        <v>Globalization requirement</v>
      </c>
      <c r="D75" s="192">
        <f t="shared" si="20"/>
        <v>3</v>
      </c>
      <c r="E75" s="192">
        <f t="shared" si="20"/>
        <v>0</v>
      </c>
      <c r="F75" s="192">
        <f t="shared" si="20"/>
        <v>0</v>
      </c>
      <c r="H75" s="87"/>
      <c r="I75" s="87"/>
      <c r="J75" s="121"/>
      <c r="K75" s="122"/>
      <c r="L75" s="122"/>
      <c r="M75" s="122"/>
    </row>
    <row r="76" spans="1:15" ht="18" customHeight="1" x14ac:dyDescent="0.2">
      <c r="A76" s="70"/>
      <c r="B76" s="70"/>
      <c r="C76" s="106"/>
      <c r="D76" s="71"/>
      <c r="E76" s="71"/>
      <c r="F76" s="71"/>
      <c r="H76" s="14"/>
      <c r="I76" s="14"/>
      <c r="J76" s="76"/>
      <c r="K76" s="77"/>
      <c r="L76" s="77"/>
      <c r="M76" s="77"/>
    </row>
    <row r="77" spans="1:15" ht="18" customHeight="1" x14ac:dyDescent="0.2">
      <c r="A77" s="69" t="s">
        <v>16</v>
      </c>
      <c r="B77" s="69"/>
      <c r="C77" s="105"/>
      <c r="D77" s="73">
        <f>D78</f>
        <v>6</v>
      </c>
      <c r="E77" s="74"/>
      <c r="F77" s="71"/>
      <c r="H77" s="14"/>
      <c r="I77" s="14"/>
      <c r="J77" s="76"/>
      <c r="K77" s="77"/>
      <c r="L77" s="77"/>
      <c r="M77" s="77"/>
    </row>
    <row r="78" spans="1:15" ht="18" customHeight="1" x14ac:dyDescent="0.2">
      <c r="A78" s="186" t="str">
        <f t="shared" ref="A78:F78" si="21">H34</f>
        <v>NURS 495/L</v>
      </c>
      <c r="B78" s="186" t="str">
        <f t="shared" si="21"/>
        <v xml:space="preserve">Directed Study: Practicum </v>
      </c>
      <c r="C78" s="109" t="str">
        <f t="shared" si="21"/>
        <v>Advanced Writing requirement</v>
      </c>
      <c r="D78" s="188">
        <f t="shared" si="21"/>
        <v>6</v>
      </c>
      <c r="E78" s="188">
        <f t="shared" si="21"/>
        <v>0</v>
      </c>
      <c r="F78" s="188">
        <f t="shared" si="21"/>
        <v>0</v>
      </c>
      <c r="H78" s="14"/>
      <c r="I78" s="14"/>
      <c r="J78" s="76"/>
      <c r="K78" s="77"/>
      <c r="L78" s="77"/>
      <c r="M78" s="77"/>
    </row>
    <row r="79" spans="1:15" ht="18" customHeight="1" x14ac:dyDescent="0.2">
      <c r="A79" s="201"/>
      <c r="B79" s="201"/>
      <c r="C79" s="202"/>
      <c r="D79" s="203"/>
      <c r="E79" s="203"/>
      <c r="F79" s="203"/>
      <c r="J79" s="1" t="s">
        <v>51</v>
      </c>
      <c r="K79" s="1">
        <f>D43+D47+D50+D54+D58+D61+D68+D71+K43+K59+K70</f>
        <v>120</v>
      </c>
    </row>
    <row r="80" spans="1:15" ht="18" customHeight="1" x14ac:dyDescent="0.2">
      <c r="B80" s="1"/>
      <c r="C80" s="1"/>
      <c r="F80" s="3"/>
      <c r="G80" s="3"/>
      <c r="I80" s="1"/>
      <c r="J80" s="1"/>
      <c r="M80" s="2"/>
      <c r="N80" s="3"/>
      <c r="O80" s="3"/>
    </row>
    <row r="81" spans="2:15" ht="18" customHeight="1" x14ac:dyDescent="0.2">
      <c r="B81" s="1"/>
      <c r="C81" s="1"/>
      <c r="F81" s="3"/>
      <c r="G81" s="3"/>
      <c r="I81" s="1"/>
      <c r="J81" s="1"/>
      <c r="M81" s="2"/>
      <c r="N81" s="3"/>
      <c r="O81" s="3"/>
    </row>
    <row r="82" spans="2:15" ht="18" customHeight="1" x14ac:dyDescent="0.2">
      <c r="B82" s="1"/>
      <c r="C82" s="1"/>
      <c r="F82" s="3"/>
      <c r="G82" s="3"/>
      <c r="I82" s="1"/>
      <c r="J82" s="1"/>
      <c r="M82" s="2"/>
      <c r="N82" s="3"/>
      <c r="O82" s="3"/>
    </row>
    <row r="83" spans="2:15" ht="18" customHeight="1" x14ac:dyDescent="0.2">
      <c r="B83" s="1"/>
      <c r="C83" s="1"/>
      <c r="F83" s="3"/>
      <c r="G83" s="3"/>
      <c r="N83" s="3"/>
      <c r="O83" s="3"/>
    </row>
  </sheetData>
  <mergeCells count="5">
    <mergeCell ref="A1:M1"/>
    <mergeCell ref="K3:M3"/>
    <mergeCell ref="D2:G2"/>
    <mergeCell ref="K2:M2"/>
    <mergeCell ref="D3:G3"/>
  </mergeCells>
  <conditionalFormatting sqref="F27:F28 M10:M12 F19 M20 F9 M26:M28 F32:F36 M32:M36">
    <cfRule type="cellIs" dxfId="1" priority="2" operator="between">
      <formula>"F"</formula>
      <formula>"F"</formula>
    </cfRule>
  </conditionalFormatting>
  <conditionalFormatting sqref="M21 F26 F8 M24:M25 M7:M8 F10:F13 M18:M19">
    <cfRule type="cellIs" dxfId="0" priority="1" operator="between">
      <formula>"D"</formula>
      <formula>"F"</formula>
    </cfRule>
  </conditionalFormatting>
  <hyperlinks>
    <hyperlink ref="B7" r:id="rId1" location="IGR_Goal__1"/>
    <hyperlink ref="I8" r:id="rId2" location="Syst_Goal_2"/>
    <hyperlink ref="B21" r:id="rId3" location="Syst_Goal_4"/>
    <hyperlink ref="B9" r:id="rId4" location="Syst_Goal_1"/>
    <hyperlink ref="B11" r:id="rId5" location="Syst_Goal_5"/>
    <hyperlink ref="B28" r:id="rId6" location="Syst_Goal_4"/>
  </hyperlinks>
  <printOptions horizontalCentered="1" verticalCentered="1"/>
  <pageMargins left="0.25" right="0.25" top="0.25" bottom="0.25" header="0.25" footer="0.25"/>
  <pageSetup scale="77" fitToHeight="0" orientation="landscape" r:id="rId7"/>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D49"/>
  <sheetViews>
    <sheetView workbookViewId="0">
      <selection activeCell="C12" sqref="C12"/>
    </sheetView>
  </sheetViews>
  <sheetFormatPr defaultRowHeight="15" x14ac:dyDescent="0.25"/>
  <cols>
    <col min="1" max="1" width="14.28515625" style="82" bestFit="1" customWidth="1"/>
    <col min="2" max="2" width="42" style="82" customWidth="1"/>
    <col min="3" max="3" width="52.5703125" style="82" customWidth="1"/>
    <col min="4" max="4" width="9.140625" style="83"/>
    <col min="5" max="16384" width="9.140625" style="82"/>
  </cols>
  <sheetData>
    <row r="1" spans="1:4" ht="18" customHeight="1" thickBot="1" x14ac:dyDescent="0.35">
      <c r="A1" s="212" t="s">
        <v>132</v>
      </c>
      <c r="B1" s="212"/>
      <c r="C1" s="212"/>
      <c r="D1" s="212"/>
    </row>
    <row r="2" spans="1:4" ht="12.75" customHeight="1" thickTop="1" x14ac:dyDescent="0.3">
      <c r="A2" s="85"/>
      <c r="B2" s="85"/>
      <c r="C2" s="85"/>
      <c r="D2" s="85"/>
    </row>
    <row r="3" spans="1:4" ht="99.75" customHeight="1" x14ac:dyDescent="0.25">
      <c r="A3" s="215" t="s">
        <v>131</v>
      </c>
      <c r="B3" s="215"/>
      <c r="C3" s="215"/>
      <c r="D3" s="215"/>
    </row>
    <row r="4" spans="1:4" s="123" customFormat="1" ht="114.75" customHeight="1" x14ac:dyDescent="0.2">
      <c r="A4" s="217" t="s">
        <v>130</v>
      </c>
      <c r="B4" s="217"/>
      <c r="C4" s="217"/>
      <c r="D4" s="217"/>
    </row>
    <row r="5" spans="1:4" s="123" customFormat="1" ht="37.5" customHeight="1" x14ac:dyDescent="0.2">
      <c r="A5" s="216" t="s">
        <v>129</v>
      </c>
      <c r="B5" s="216"/>
      <c r="C5" s="216"/>
      <c r="D5" s="216"/>
    </row>
    <row r="6" spans="1:4" s="123" customFormat="1" ht="15" customHeight="1" x14ac:dyDescent="0.3">
      <c r="A6" s="148"/>
      <c r="B6" s="136"/>
      <c r="C6" s="136"/>
      <c r="D6" s="136"/>
    </row>
    <row r="7" spans="1:4" s="123" customFormat="1" ht="15" customHeight="1" x14ac:dyDescent="0.25">
      <c r="A7" s="83"/>
      <c r="B7" s="83"/>
      <c r="C7" s="4"/>
      <c r="D7" s="83"/>
    </row>
    <row r="8" spans="1:4" s="123" customFormat="1" ht="15" customHeight="1" x14ac:dyDescent="0.2">
      <c r="C8" s="125"/>
      <c r="D8" s="124"/>
    </row>
    <row r="9" spans="1:4" s="123" customFormat="1" ht="15" customHeight="1" x14ac:dyDescent="0.2">
      <c r="C9" s="125"/>
      <c r="D9" s="126"/>
    </row>
    <row r="10" spans="1:4" s="123" customFormat="1" ht="15" customHeight="1" x14ac:dyDescent="0.2">
      <c r="D10" s="124"/>
    </row>
    <row r="11" spans="1:4" s="123" customFormat="1" ht="15" customHeight="1" x14ac:dyDescent="0.3">
      <c r="A11" s="148"/>
      <c r="B11" s="136"/>
      <c r="C11" s="136"/>
      <c r="D11" s="136"/>
    </row>
    <row r="12" spans="1:4" s="123" customFormat="1" ht="15" customHeight="1" x14ac:dyDescent="0.25">
      <c r="A12" s="83"/>
      <c r="B12" s="83"/>
      <c r="C12" s="4"/>
      <c r="D12" s="83"/>
    </row>
    <row r="13" spans="1:4" s="123" customFormat="1" ht="15" customHeight="1" x14ac:dyDescent="0.2">
      <c r="C13" s="131"/>
      <c r="D13" s="124"/>
    </row>
    <row r="14" spans="1:4" s="123" customFormat="1" ht="15" customHeight="1" x14ac:dyDescent="0.2">
      <c r="C14" s="131"/>
      <c r="D14" s="124"/>
    </row>
    <row r="15" spans="1:4" s="123" customFormat="1" ht="15" customHeight="1" x14ac:dyDescent="0.2">
      <c r="C15" s="132"/>
      <c r="D15" s="124"/>
    </row>
    <row r="16" spans="1:4" s="123" customFormat="1" ht="15" customHeight="1" x14ac:dyDescent="0.2">
      <c r="C16" s="125"/>
      <c r="D16" s="124"/>
    </row>
    <row r="17" spans="1:4" s="123" customFormat="1" ht="15" customHeight="1" x14ac:dyDescent="0.3">
      <c r="A17" s="148"/>
      <c r="B17" s="136"/>
      <c r="C17" s="136"/>
      <c r="D17" s="136"/>
    </row>
    <row r="18" spans="1:4" s="123" customFormat="1" ht="15" customHeight="1" x14ac:dyDescent="0.25">
      <c r="A18" s="83"/>
      <c r="B18" s="83"/>
      <c r="C18" s="4"/>
      <c r="D18" s="83"/>
    </row>
    <row r="19" spans="1:4" s="123" customFormat="1" ht="15" customHeight="1" x14ac:dyDescent="0.2">
      <c r="C19" s="125"/>
      <c r="D19" s="124"/>
    </row>
    <row r="20" spans="1:4" s="123" customFormat="1" ht="15" customHeight="1" x14ac:dyDescent="0.2">
      <c r="C20" s="125"/>
      <c r="D20" s="124"/>
    </row>
    <row r="21" spans="1:4" s="123" customFormat="1" ht="15" customHeight="1" x14ac:dyDescent="0.2">
      <c r="C21" s="131"/>
      <c r="D21" s="124"/>
    </row>
    <row r="22" spans="1:4" s="123" customFormat="1" ht="15" customHeight="1" x14ac:dyDescent="0.2">
      <c r="C22" s="125"/>
      <c r="D22" s="124"/>
    </row>
    <row r="23" spans="1:4" s="123" customFormat="1" ht="15" customHeight="1" x14ac:dyDescent="0.25">
      <c r="A23" s="213"/>
      <c r="B23" s="214"/>
      <c r="C23" s="214"/>
      <c r="D23" s="214"/>
    </row>
    <row r="24" spans="1:4" s="123" customFormat="1" ht="15" customHeight="1" x14ac:dyDescent="0.25">
      <c r="A24" s="130"/>
      <c r="C24" s="125"/>
      <c r="D24" s="124"/>
    </row>
    <row r="25" spans="1:4" s="123" customFormat="1" ht="15" customHeight="1" x14ac:dyDescent="0.25">
      <c r="A25" s="83"/>
      <c r="B25" s="83"/>
      <c r="C25" s="4"/>
      <c r="D25" s="83"/>
    </row>
    <row r="26" spans="1:4" s="123" customFormat="1" ht="15" customHeight="1" x14ac:dyDescent="0.2">
      <c r="C26" s="127"/>
      <c r="D26" s="124"/>
    </row>
    <row r="27" spans="1:4" s="123" customFormat="1" ht="15" customHeight="1" x14ac:dyDescent="0.2">
      <c r="C27" s="133"/>
      <c r="D27" s="124"/>
    </row>
    <row r="28" spans="1:4" s="123" customFormat="1" ht="15" customHeight="1" x14ac:dyDescent="0.2">
      <c r="C28" s="133"/>
      <c r="D28" s="124"/>
    </row>
    <row r="29" spans="1:4" s="123" customFormat="1" ht="15" customHeight="1" x14ac:dyDescent="0.2">
      <c r="C29" s="125"/>
      <c r="D29" s="124"/>
    </row>
    <row r="30" spans="1:4" s="123" customFormat="1" ht="15" customHeight="1" x14ac:dyDescent="0.2">
      <c r="C30" s="125"/>
      <c r="D30" s="124"/>
    </row>
    <row r="31" spans="1:4" s="123" customFormat="1" ht="15" customHeight="1" x14ac:dyDescent="0.2">
      <c r="C31" s="131"/>
      <c r="D31" s="124"/>
    </row>
    <row r="32" spans="1:4" s="123" customFormat="1" ht="15" customHeight="1" x14ac:dyDescent="0.2">
      <c r="D32" s="126"/>
    </row>
    <row r="33" spans="1:4" s="149" customFormat="1" ht="15" customHeight="1" x14ac:dyDescent="0.25">
      <c r="A33" s="130"/>
      <c r="C33" s="150"/>
      <c r="D33" s="151"/>
    </row>
    <row r="34" spans="1:4" s="123" customFormat="1" ht="15" customHeight="1" x14ac:dyDescent="0.25">
      <c r="A34" s="83"/>
      <c r="B34" s="83"/>
      <c r="C34" s="4"/>
      <c r="D34" s="83"/>
    </row>
    <row r="35" spans="1:4" s="123" customFormat="1" ht="15" customHeight="1" x14ac:dyDescent="0.2">
      <c r="C35" s="125"/>
      <c r="D35" s="124"/>
    </row>
    <row r="36" spans="1:4" s="123" customFormat="1" ht="15" customHeight="1" x14ac:dyDescent="0.2">
      <c r="D36" s="124"/>
    </row>
    <row r="37" spans="1:4" s="123" customFormat="1" ht="15" customHeight="1" x14ac:dyDescent="0.2">
      <c r="C37" s="131"/>
      <c r="D37" s="124"/>
    </row>
    <row r="38" spans="1:4" s="123" customFormat="1" ht="15" customHeight="1" x14ac:dyDescent="0.2">
      <c r="C38" s="131"/>
      <c r="D38" s="124"/>
    </row>
    <row r="39" spans="1:4" s="123" customFormat="1" ht="15" customHeight="1" x14ac:dyDescent="0.2">
      <c r="C39" s="132"/>
      <c r="D39" s="124"/>
    </row>
    <row r="40" spans="1:4" s="123" customFormat="1" ht="15" customHeight="1" x14ac:dyDescent="0.2">
      <c r="C40" s="134"/>
      <c r="D40" s="129"/>
    </row>
    <row r="41" spans="1:4" s="123" customFormat="1" ht="15" customHeight="1" x14ac:dyDescent="0.2">
      <c r="C41" s="128"/>
      <c r="D41" s="129"/>
    </row>
    <row r="42" spans="1:4" s="123" customFormat="1" ht="15" customHeight="1" x14ac:dyDescent="0.2">
      <c r="D42" s="129"/>
    </row>
    <row r="43" spans="1:4" ht="15" customHeight="1" x14ac:dyDescent="0.25">
      <c r="D43" s="84"/>
    </row>
    <row r="44" spans="1:4" ht="15" customHeight="1" x14ac:dyDescent="0.25"/>
    <row r="45" spans="1:4" ht="15" customHeight="1" x14ac:dyDescent="0.25"/>
    <row r="46" spans="1:4" ht="15" customHeight="1" x14ac:dyDescent="0.25"/>
    <row r="47" spans="1:4" ht="15" customHeight="1" x14ac:dyDescent="0.25"/>
    <row r="48" spans="1:4" ht="15" customHeight="1" x14ac:dyDescent="0.25"/>
    <row r="49" ht="15" customHeight="1" x14ac:dyDescent="0.25"/>
  </sheetData>
  <mergeCells count="5">
    <mergeCell ref="A1:D1"/>
    <mergeCell ref="A23:D23"/>
    <mergeCell ref="A3:D3"/>
    <mergeCell ref="A5:D5"/>
    <mergeCell ref="A4:D4"/>
  </mergeCells>
  <pageMargins left="0.25" right="0.25" top="0.25" bottom="0.25" header="0.5" footer="0.5"/>
  <pageSetup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78555DA0E1864F9AD0B5B1078ACF06" ma:contentTypeVersion="0" ma:contentTypeDescription="Create a new document." ma:contentTypeScope="" ma:versionID="142ea9bd2cc0a6d483635b5088ec326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A7AE07-745C-447E-BDAE-EA4A12931635}"/>
</file>

<file path=customXml/itemProps2.xml><?xml version="1.0" encoding="utf-8"?>
<ds:datastoreItem xmlns:ds="http://schemas.openxmlformats.org/officeDocument/2006/customXml" ds:itemID="{8E836FB6-94BE-43BA-8EA4-BB0A1C56EEB1}"/>
</file>

<file path=customXml/itemProps3.xml><?xml version="1.0" encoding="utf-8"?>
<ds:datastoreItem xmlns:ds="http://schemas.openxmlformats.org/officeDocument/2006/customXml" ds:itemID="{BF77B8B1-D39D-40A6-85A5-6D604E861C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BSNUR.P-NUR</vt:lpstr>
      <vt:lpstr>Notes</vt:lpstr>
      <vt:lpstr>'BSNUR.P-NUR'!Print_Area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Peterson, Meghan</cp:lastModifiedBy>
  <cp:lastPrinted>2013-03-08T16:07:18Z</cp:lastPrinted>
  <dcterms:created xsi:type="dcterms:W3CDTF">2011-09-23T19:24:55Z</dcterms:created>
  <dcterms:modified xsi:type="dcterms:W3CDTF">2013-04-05T13:36:24Z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0x010100E578555DA0E1864F9AD0B5B1078ACF06</vt:lpwstr>
  </property>
</Properties>
</file>