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440" windowHeight="11760"/>
  </bookViews>
  <sheets>
    <sheet name="Health Education" sheetId="5" r:id="rId1"/>
    <sheet name="Health Ed Course Options" sheetId="6" r:id="rId2"/>
  </sheets>
  <definedNames>
    <definedName name="_xlnm.Print_Area" localSheetId="0">'Health Education'!$A$1:$M$82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" i="6" l="1"/>
  <c r="I71" i="5"/>
  <c r="F73" i="5"/>
  <c r="E73" i="5"/>
  <c r="D73" i="5"/>
  <c r="C73" i="5"/>
  <c r="B73" i="5"/>
  <c r="A73" i="5"/>
  <c r="F70" i="5"/>
  <c r="E70" i="5"/>
  <c r="D70" i="5"/>
  <c r="C70" i="5"/>
  <c r="B70" i="5"/>
  <c r="A70" i="5"/>
  <c r="I62" i="5"/>
  <c r="K38" i="5"/>
  <c r="K29" i="5"/>
  <c r="K21" i="5"/>
  <c r="K12" i="5"/>
  <c r="D38" i="5"/>
  <c r="D30" i="5"/>
  <c r="D21" i="5"/>
  <c r="D12" i="5"/>
  <c r="F63" i="5"/>
  <c r="E63" i="5"/>
  <c r="D63" i="5"/>
  <c r="D62" i="5"/>
  <c r="C63" i="5"/>
  <c r="B63" i="5"/>
  <c r="A63" i="5"/>
  <c r="F60" i="5"/>
  <c r="E60" i="5"/>
  <c r="D60" i="5"/>
  <c r="C60" i="5"/>
  <c r="F57" i="5"/>
  <c r="F76" i="5"/>
  <c r="E57" i="5"/>
  <c r="E76" i="5"/>
  <c r="D57" i="5"/>
  <c r="D76" i="5"/>
  <c r="C57" i="5"/>
  <c r="C76" i="5"/>
  <c r="B57" i="5"/>
  <c r="B76" i="5"/>
  <c r="A57" i="5"/>
  <c r="A76" i="5"/>
  <c r="C56" i="5"/>
  <c r="B56" i="5"/>
  <c r="A56" i="5"/>
  <c r="F49" i="5"/>
  <c r="E49" i="5"/>
  <c r="D49" i="5"/>
  <c r="D48" i="5"/>
  <c r="C49" i="5"/>
  <c r="B49" i="5"/>
  <c r="A49" i="5"/>
  <c r="F46" i="5"/>
  <c r="E46" i="5"/>
  <c r="D46" i="5"/>
  <c r="C46" i="5"/>
  <c r="B46" i="5"/>
  <c r="A46" i="5"/>
  <c r="F45" i="5"/>
  <c r="E45" i="5"/>
  <c r="D45" i="5"/>
  <c r="C45" i="5"/>
  <c r="B45" i="5"/>
  <c r="A45" i="5"/>
  <c r="K39" i="5"/>
  <c r="F53" i="5"/>
  <c r="E53" i="5"/>
  <c r="D53" i="5"/>
  <c r="C53" i="5"/>
  <c r="B53" i="5"/>
  <c r="A53" i="5"/>
  <c r="K3" i="5"/>
  <c r="D69" i="5"/>
  <c r="F79" i="5"/>
  <c r="E79" i="5"/>
  <c r="D79" i="5"/>
  <c r="C79" i="5"/>
  <c r="B79" i="5"/>
  <c r="A79" i="5"/>
  <c r="D78" i="5"/>
  <c r="D75" i="5"/>
  <c r="D72" i="5"/>
  <c r="M70" i="5"/>
  <c r="L70" i="5"/>
  <c r="K69" i="5"/>
  <c r="J70" i="5"/>
  <c r="I70" i="5"/>
  <c r="M67" i="5"/>
  <c r="L67" i="5"/>
  <c r="K67" i="5"/>
  <c r="J67" i="5"/>
  <c r="I67" i="5"/>
  <c r="H67" i="5"/>
  <c r="M66" i="5"/>
  <c r="L66" i="5"/>
  <c r="K66" i="5"/>
  <c r="J66" i="5"/>
  <c r="I66" i="5"/>
  <c r="H66" i="5"/>
  <c r="M65" i="5"/>
  <c r="L65" i="5"/>
  <c r="K65" i="5"/>
  <c r="J65" i="5"/>
  <c r="I65" i="5"/>
  <c r="H65" i="5"/>
  <c r="M64" i="5"/>
  <c r="L64" i="5"/>
  <c r="J64" i="5"/>
  <c r="I64" i="5"/>
  <c r="H64" i="5"/>
  <c r="M63" i="5"/>
  <c r="L63" i="5"/>
  <c r="J63" i="5"/>
  <c r="I63" i="5"/>
  <c r="H63" i="5"/>
  <c r="M62" i="5"/>
  <c r="L62" i="5"/>
  <c r="J62" i="5"/>
  <c r="H62" i="5"/>
  <c r="M61" i="5"/>
  <c r="L61" i="5"/>
  <c r="K61" i="5"/>
  <c r="J61" i="5"/>
  <c r="I61" i="5"/>
  <c r="H61" i="5"/>
  <c r="F64" i="5"/>
  <c r="E64" i="5"/>
  <c r="B64" i="5"/>
  <c r="A64" i="5"/>
  <c r="M60" i="5"/>
  <c r="L60" i="5"/>
  <c r="K60" i="5"/>
  <c r="J60" i="5"/>
  <c r="I60" i="5"/>
  <c r="H60" i="5"/>
  <c r="B60" i="5"/>
  <c r="A60" i="5"/>
  <c r="D59" i="5"/>
  <c r="M56" i="5"/>
  <c r="L56" i="5"/>
  <c r="K56" i="5"/>
  <c r="J56" i="5"/>
  <c r="I56" i="5"/>
  <c r="H56" i="5"/>
  <c r="M55" i="5"/>
  <c r="L55" i="5"/>
  <c r="F56" i="5"/>
  <c r="E56" i="5"/>
  <c r="D55" i="5"/>
  <c r="M54" i="5"/>
  <c r="L54" i="5"/>
  <c r="K54" i="5"/>
  <c r="J54" i="5"/>
  <c r="I54" i="5"/>
  <c r="H54" i="5"/>
  <c r="M53" i="5"/>
  <c r="L53" i="5"/>
  <c r="K53" i="5"/>
  <c r="J53" i="5"/>
  <c r="I53" i="5"/>
  <c r="H53" i="5"/>
  <c r="M52" i="5"/>
  <c r="L52" i="5"/>
  <c r="K52" i="5"/>
  <c r="J52" i="5"/>
  <c r="I52" i="5"/>
  <c r="H52" i="5"/>
  <c r="F52" i="5"/>
  <c r="E52" i="5"/>
  <c r="D52" i="5"/>
  <c r="D51" i="5"/>
  <c r="D44" i="5"/>
  <c r="K46" i="5"/>
  <c r="K47" i="5"/>
  <c r="K48" i="5"/>
  <c r="K51" i="5"/>
  <c r="C52" i="5"/>
  <c r="B52" i="5"/>
  <c r="A52" i="5"/>
  <c r="M51" i="5"/>
  <c r="L51" i="5"/>
  <c r="J51" i="5"/>
  <c r="I51" i="5"/>
  <c r="H51" i="5"/>
  <c r="M50" i="5"/>
  <c r="L50" i="5"/>
  <c r="J50" i="5"/>
  <c r="M49" i="5"/>
  <c r="M48" i="5"/>
  <c r="L48" i="5"/>
  <c r="J48" i="5"/>
  <c r="I48" i="5"/>
  <c r="H48" i="5"/>
  <c r="M47" i="5"/>
  <c r="L47" i="5"/>
  <c r="J47" i="5"/>
  <c r="I47" i="5"/>
  <c r="H47" i="5"/>
  <c r="M46" i="5"/>
  <c r="L46" i="5"/>
  <c r="J46" i="5"/>
  <c r="I46" i="5"/>
  <c r="H46" i="5"/>
  <c r="M45" i="5"/>
  <c r="L45" i="5"/>
  <c r="J45" i="5"/>
  <c r="A42" i="5"/>
  <c r="K59" i="5"/>
  <c r="K74" i="5"/>
  <c r="Q65" i="5"/>
  <c r="K44" i="5"/>
</calcChain>
</file>

<file path=xl/sharedStrings.xml><?xml version="1.0" encoding="utf-8"?>
<sst xmlns="http://schemas.openxmlformats.org/spreadsheetml/2006/main" count="184" uniqueCount="146">
  <si>
    <t>Student</t>
  </si>
  <si>
    <t>Advisor</t>
  </si>
  <si>
    <t>Grade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</si>
  <si>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</si>
  <si>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</si>
  <si>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</si>
  <si>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</si>
  <si>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</si>
  <si>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</si>
  <si>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</si>
  <si>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</si>
  <si>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</si>
  <si>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</si>
  <si>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</si>
  <si>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</si>
  <si>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</si>
  <si>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</si>
  <si>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Freshman Year Fall Courses</t>
  </si>
  <si>
    <t>Freshman Year Spring Courses</t>
  </si>
  <si>
    <t>Sophomore Year Fall Courses</t>
  </si>
  <si>
    <t>Sophomore Year Spring Courses</t>
  </si>
  <si>
    <t>SEM</t>
  </si>
  <si>
    <t>CR</t>
  </si>
  <si>
    <t>SGR courses</t>
  </si>
  <si>
    <t>IGR courses</t>
  </si>
  <si>
    <t>Advanced Writing (AW)</t>
  </si>
  <si>
    <t>Globalization (G)</t>
  </si>
  <si>
    <t>Junior Year Fall Course</t>
  </si>
  <si>
    <t>Junior Year Spring Courses</t>
  </si>
  <si>
    <t>Senior Year Fall Courses</t>
  </si>
  <si>
    <t>Senior Year Spring Courses</t>
  </si>
  <si>
    <t>SPCM 101</t>
  </si>
  <si>
    <t>SGR #4</t>
  </si>
  <si>
    <r>
      <rPr>
        <b/>
        <sz val="6"/>
        <color rgb="FFFF0000"/>
        <rFont val="Calibri"/>
        <family val="2"/>
      </rPr>
      <t>Prerequsites</t>
    </r>
    <r>
      <rPr>
        <b/>
        <sz val="6"/>
        <rFont val="Calibri"/>
        <family val="2"/>
      </rPr>
      <t>/Comments</t>
    </r>
  </si>
  <si>
    <t>ENGL 201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</si>
  <si>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</si>
  <si>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</si>
  <si>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</si>
  <si>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</si>
  <si>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</si>
  <si>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</si>
  <si>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Requirements for College/Major/Program/Other required courses</t>
  </si>
  <si>
    <t>Natural Sciences (6 credits)</t>
  </si>
  <si>
    <t>Institutional Graduation Requirements (IGRs) (5 credits)</t>
  </si>
  <si>
    <t>Other required courses</t>
  </si>
  <si>
    <t>Course #</t>
  </si>
  <si>
    <t>Course Title</t>
  </si>
  <si>
    <t>Credits</t>
  </si>
  <si>
    <r>
      <rPr>
        <b/>
        <sz val="10"/>
        <color rgb="FFFF0000"/>
        <rFont val="Calibri"/>
        <family val="2"/>
      </rPr>
      <t>Prerequsites</t>
    </r>
    <r>
      <rPr>
        <b/>
        <sz val="10"/>
        <rFont val="Calibri"/>
        <family val="2"/>
      </rPr>
      <t>/Comments</t>
    </r>
  </si>
  <si>
    <t>Other Coursework:</t>
  </si>
  <si>
    <t>TOTAL CREDITS</t>
  </si>
  <si>
    <t xml:space="preserve">Major Courses (NOTE GRADE REQUIREMENTS HERE) </t>
  </si>
  <si>
    <t>Student ID#</t>
  </si>
  <si>
    <t>Anticipated Graduation Term</t>
  </si>
  <si>
    <t>Minimum GPA</t>
  </si>
  <si>
    <t xml:space="preserve">Today's Date </t>
  </si>
  <si>
    <t>GR</t>
  </si>
  <si>
    <r>
      <rPr>
        <b/>
        <sz val="12"/>
        <color rgb="FFFF0000"/>
        <rFont val="Calibri"/>
        <family val="2"/>
      </rPr>
      <t>Bachelor of Science in Health Education</t>
    </r>
    <r>
      <rPr>
        <b/>
        <sz val="12"/>
        <rFont val="Calibri"/>
        <family val="2"/>
      </rPr>
      <t xml:space="preserve"> (Fall 2013)</t>
    </r>
  </si>
  <si>
    <t>ENGL 101 OR</t>
  </si>
  <si>
    <t>PSYC 101</t>
  </si>
  <si>
    <t>Psychology SGR #3</t>
  </si>
  <si>
    <t>CHEM 106 or 112</t>
  </si>
  <si>
    <t>Chemistry and Lab SGR #6</t>
  </si>
  <si>
    <t>MATH 102</t>
  </si>
  <si>
    <t>College Algebra SGR #5</t>
  </si>
  <si>
    <t>EHS 109</t>
  </si>
  <si>
    <t>Humanities and Arts/Diversity</t>
  </si>
  <si>
    <t>HDFS 210</t>
  </si>
  <si>
    <t>Lifespan Development SGR #3</t>
  </si>
  <si>
    <t>CHEM 108 or 114</t>
  </si>
  <si>
    <t>NURS 201</t>
  </si>
  <si>
    <t>Medical Terminology</t>
  </si>
  <si>
    <t>BIOL 221/L</t>
  </si>
  <si>
    <t>Human Anatomy &amp; Lab</t>
  </si>
  <si>
    <t xml:space="preserve">HLTH 120 </t>
  </si>
  <si>
    <t>Community Health</t>
  </si>
  <si>
    <t>NFS 111</t>
  </si>
  <si>
    <t>Food, People and Env. IGR #2</t>
  </si>
  <si>
    <t>BIOL 325/L</t>
  </si>
  <si>
    <t>Human Physiology &amp; Lab</t>
  </si>
  <si>
    <t>NFS 315</t>
  </si>
  <si>
    <t>Human Nutrition</t>
  </si>
  <si>
    <t>HLTH 230</t>
  </si>
  <si>
    <t>Stress Management</t>
  </si>
  <si>
    <t>HSC 260</t>
  </si>
  <si>
    <t>Women's Health Issues</t>
  </si>
  <si>
    <t>Minor/Electives</t>
  </si>
  <si>
    <t>PE 350</t>
  </si>
  <si>
    <t>Exercise Physiology</t>
  </si>
  <si>
    <t>PSYC 358</t>
  </si>
  <si>
    <t>Behavior Modification</t>
  </si>
  <si>
    <t>HLTH 443</t>
  </si>
  <si>
    <t>Public Health Science</t>
  </si>
  <si>
    <t>HLTH 200</t>
  </si>
  <si>
    <t>Comp &amp; Alt Health Care</t>
  </si>
  <si>
    <t>PE 352</t>
  </si>
  <si>
    <t>Adapted Physical Education</t>
  </si>
  <si>
    <t>HLTH 445</t>
  </si>
  <si>
    <t>Epidemiology</t>
  </si>
  <si>
    <t>PSYC 417</t>
  </si>
  <si>
    <t>Health Psychology</t>
  </si>
  <si>
    <t>HLTH 479/L</t>
  </si>
  <si>
    <t>Health Promotion Program &amp; Evaluation</t>
  </si>
  <si>
    <t>HLTH 250/L</t>
  </si>
  <si>
    <t>First Aid &amp; CPR</t>
  </si>
  <si>
    <t>HDFS 441</t>
  </si>
  <si>
    <t>Professional Issuses in HDFS</t>
  </si>
  <si>
    <t>ENGL 379</t>
  </si>
  <si>
    <t>Technical Communication</t>
  </si>
  <si>
    <t>HLTH 420</t>
  </si>
  <si>
    <t>Methods of Health Instruction</t>
  </si>
  <si>
    <t>FY Seminar - Enhancing Human Potential</t>
  </si>
  <si>
    <t>Interdisciplinary Group Processes</t>
  </si>
  <si>
    <t>HLTH 120</t>
  </si>
  <si>
    <t>Human Anatomy and Lab (F,S,SU)</t>
  </si>
  <si>
    <t>Human Physiology and Lab (F,S,SU)</t>
  </si>
  <si>
    <t>Technical Communication (F,S,SU)</t>
  </si>
  <si>
    <t>Community Health (F,S-Online)</t>
  </si>
  <si>
    <t>Complimentary &amp; Alternative Health (F,S-Online)</t>
  </si>
  <si>
    <t>Stress Mangement (F,S-Online)</t>
  </si>
  <si>
    <t>First Aid &amp; CPR (F,S)</t>
  </si>
  <si>
    <t>K-12 Methods of Health Intruction (Spring Only)</t>
  </si>
  <si>
    <t>Public Health Science (F,S,SU-Online)</t>
  </si>
  <si>
    <t>Epidemiology(F,S,SU-Online)</t>
  </si>
  <si>
    <t>Health Promotion Program &amp; Evaluation (Fall Only)</t>
  </si>
  <si>
    <t xml:space="preserve">Professional Issues Child/Family Study (Fall) Senior status only </t>
  </si>
  <si>
    <t>Women's Health Issues (F,S-Online)</t>
  </si>
  <si>
    <t>Human Nutrition (F, S, SU)</t>
  </si>
  <si>
    <t>Medical Terminology (F,S,SU-Online)</t>
  </si>
  <si>
    <t>Exercise Physiology (Fall and Summer)</t>
  </si>
  <si>
    <t>Adapted Physical Education (Spring only)</t>
  </si>
  <si>
    <t>Behavior Modification (F,S)</t>
  </si>
  <si>
    <t>Health Psychology (F,S)</t>
  </si>
  <si>
    <t>Major</t>
  </si>
  <si>
    <t>SGR,IGR,EHS</t>
  </si>
  <si>
    <t>Electives</t>
  </si>
  <si>
    <t>Health Education Course Options</t>
  </si>
  <si>
    <t>Composition I SGR #1</t>
  </si>
  <si>
    <t>Fundamentals of Speech SGR #2</t>
  </si>
  <si>
    <t>IGR #1</t>
  </si>
  <si>
    <t>Composition II SGR #1</t>
  </si>
  <si>
    <t>Advanced Writing</t>
  </si>
  <si>
    <t>Must meet globalization</t>
  </si>
  <si>
    <t>Human Anatomy &amp; lab</t>
  </si>
  <si>
    <t>EHS 309</t>
  </si>
  <si>
    <t>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</si>
</sst>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6"/>
      <color rgb="FFFF0000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8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9" fillId="0" borderId="0" xfId="2" applyFont="1" applyFill="1" applyBorder="1"/>
    <xf numFmtId="0" fontId="9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6" fillId="0" borderId="3" xfId="0" applyFont="1" applyFill="1" applyBorder="1"/>
    <xf numFmtId="0" fontId="13" fillId="0" borderId="1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0" borderId="8" xfId="2" applyFont="1" applyFill="1" applyBorder="1"/>
    <xf numFmtId="0" fontId="6" fillId="0" borderId="13" xfId="2" applyFont="1" applyFill="1" applyBorder="1" applyAlignment="1">
      <alignment horizontal="center"/>
    </xf>
    <xf numFmtId="0" fontId="6" fillId="0" borderId="0" xfId="2" quotePrefix="1" applyFont="1" applyFill="1" applyBorder="1" applyAlignment="1">
      <alignment horizontal="right"/>
    </xf>
    <xf numFmtId="0" fontId="6" fillId="0" borderId="14" xfId="2" applyFont="1" applyFill="1" applyBorder="1" applyAlignment="1">
      <alignment horizontal="left"/>
    </xf>
    <xf numFmtId="0" fontId="15" fillId="0" borderId="0" xfId="2" applyFont="1" applyFill="1" applyBorder="1" applyAlignment="1">
      <alignment horizontal="center"/>
    </xf>
    <xf numFmtId="0" fontId="13" fillId="0" borderId="11" xfId="2" applyFont="1" applyFill="1" applyBorder="1"/>
    <xf numFmtId="0" fontId="13" fillId="0" borderId="12" xfId="2" applyFont="1" applyFill="1" applyBorder="1" applyAlignment="1">
      <alignment horizontal="left"/>
    </xf>
    <xf numFmtId="0" fontId="13" fillId="0" borderId="11" xfId="2" applyFont="1" applyFill="1" applyBorder="1" applyAlignment="1">
      <alignment horizontal="center"/>
    </xf>
    <xf numFmtId="0" fontId="9" fillId="0" borderId="5" xfId="2" applyFont="1" applyFill="1" applyBorder="1"/>
    <xf numFmtId="0" fontId="13" fillId="0" borderId="7" xfId="2" applyFont="1" applyFill="1" applyBorder="1" applyAlignment="1">
      <alignment horizontal="center"/>
    </xf>
    <xf numFmtId="0" fontId="6" fillId="0" borderId="8" xfId="2" quotePrefix="1" applyFont="1" applyFill="1" applyBorder="1" applyAlignment="1">
      <alignment horizontal="right"/>
    </xf>
    <xf numFmtId="0" fontId="6" fillId="5" borderId="0" xfId="2" applyFont="1" applyFill="1" applyBorder="1" applyAlignment="1"/>
    <xf numFmtId="0" fontId="4" fillId="0" borderId="0" xfId="2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7" fillId="0" borderId="0" xfId="0" applyFont="1" applyFill="1" applyBorder="1"/>
    <xf numFmtId="0" fontId="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8" fillId="0" borderId="8" xfId="0" quotePrefix="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9" xfId="0" applyFont="1" applyFill="1" applyBorder="1"/>
    <xf numFmtId="0" fontId="18" fillId="0" borderId="8" xfId="1" quotePrefix="1" applyFont="1" applyFill="1" applyBorder="1" applyAlignment="1">
      <alignment horizontal="center"/>
    </xf>
    <xf numFmtId="0" fontId="18" fillId="0" borderId="8" xfId="1" applyFont="1" applyFill="1" applyBorder="1" applyAlignment="1">
      <alignment horizontal="center"/>
    </xf>
    <xf numFmtId="0" fontId="18" fillId="0" borderId="0" xfId="0" applyFont="1" applyFill="1" applyBorder="1"/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3" borderId="3" xfId="1" applyFont="1" applyFill="1" applyBorder="1"/>
    <xf numFmtId="0" fontId="6" fillId="0" borderId="3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0" borderId="4" xfId="0" applyFont="1" applyFill="1" applyBorder="1"/>
    <xf numFmtId="0" fontId="20" fillId="0" borderId="0" xfId="0" applyFont="1" applyFill="1" applyBorder="1"/>
    <xf numFmtId="0" fontId="20" fillId="0" borderId="15" xfId="0" applyFont="1" applyFill="1" applyBorder="1" applyAlignment="1">
      <alignment horizontal="center"/>
    </xf>
    <xf numFmtId="0" fontId="7" fillId="0" borderId="15" xfId="2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quotePrefix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3" xfId="0" applyFont="1" applyFill="1" applyBorder="1"/>
    <xf numFmtId="0" fontId="13" fillId="2" borderId="3" xfId="0" applyFont="1" applyFill="1" applyBorder="1"/>
    <xf numFmtId="0" fontId="9" fillId="0" borderId="3" xfId="1" applyFont="1" applyFill="1" applyBorder="1"/>
    <xf numFmtId="0" fontId="9" fillId="0" borderId="3" xfId="1" applyFont="1" applyFill="1" applyBorder="1" applyAlignment="1">
      <alignment horizontal="left"/>
    </xf>
    <xf numFmtId="0" fontId="18" fillId="0" borderId="3" xfId="1" quotePrefix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/>
    </xf>
    <xf numFmtId="0" fontId="8" fillId="10" borderId="3" xfId="0" applyFont="1" applyFill="1" applyBorder="1"/>
    <xf numFmtId="0" fontId="8" fillId="10" borderId="3" xfId="0" applyFont="1" applyFill="1" applyBorder="1" applyAlignment="1">
      <alignment horizontal="left"/>
    </xf>
    <xf numFmtId="0" fontId="8" fillId="10" borderId="3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7" borderId="3" xfId="1" applyFont="1" applyFill="1" applyBorder="1"/>
    <xf numFmtId="0" fontId="18" fillId="0" borderId="5" xfId="0" applyFont="1" applyFill="1" applyBorder="1" applyAlignment="1">
      <alignment horizontal="center"/>
    </xf>
    <xf numFmtId="0" fontId="6" fillId="7" borderId="3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3" fillId="3" borderId="3" xfId="1" applyFont="1" applyFill="1" applyBorder="1"/>
    <xf numFmtId="0" fontId="13" fillId="0" borderId="3" xfId="1" applyFont="1" applyFill="1" applyBorder="1" applyAlignment="1">
      <alignment horizontal="left"/>
    </xf>
    <xf numFmtId="0" fontId="13" fillId="7" borderId="3" xfId="1" applyFont="1" applyFill="1" applyBorder="1" applyAlignment="1">
      <alignment horizontal="left"/>
    </xf>
    <xf numFmtId="0" fontId="13" fillId="8" borderId="3" xfId="0" applyFont="1" applyFill="1" applyBorder="1" applyAlignment="1">
      <alignment horizontal="left"/>
    </xf>
    <xf numFmtId="0" fontId="13" fillId="9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3" fillId="8" borderId="3" xfId="0" applyFont="1" applyFill="1" applyBorder="1"/>
    <xf numFmtId="0" fontId="13" fillId="8" borderId="3" xfId="0" applyFont="1" applyFill="1" applyBorder="1" applyAlignment="1">
      <alignment horizontal="center"/>
    </xf>
    <xf numFmtId="0" fontId="13" fillId="9" borderId="3" xfId="0" applyFont="1" applyFill="1" applyBorder="1"/>
    <xf numFmtId="0" fontId="13" fillId="9" borderId="3" xfId="0" applyFont="1" applyFill="1" applyBorder="1" applyAlignment="1">
      <alignment horizontal="center"/>
    </xf>
    <xf numFmtId="0" fontId="13" fillId="0" borderId="3" xfId="1" applyFont="1" applyFill="1" applyBorder="1"/>
    <xf numFmtId="0" fontId="13" fillId="0" borderId="3" xfId="1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2" fillId="0" borderId="0" xfId="0" quotePrefix="1" applyFont="1" applyFill="1" applyBorder="1" applyAlignment="1">
      <alignment horizontal="center"/>
    </xf>
    <xf numFmtId="0" fontId="22" fillId="0" borderId="0" xfId="0" quotePrefix="1" applyFont="1" applyFill="1" applyBorder="1"/>
    <xf numFmtId="16" fontId="22" fillId="0" borderId="0" xfId="0" applyNumberFormat="1" applyFont="1" applyFill="1" applyBorder="1"/>
    <xf numFmtId="16" fontId="22" fillId="0" borderId="0" xfId="0" quotePrefix="1" applyNumberFormat="1" applyFont="1" applyFill="1" applyBorder="1" applyAlignment="1">
      <alignment horizontal="center"/>
    </xf>
    <xf numFmtId="0" fontId="24" fillId="0" borderId="0" xfId="0" applyFont="1" applyFill="1" applyBorder="1"/>
    <xf numFmtId="0" fontId="8" fillId="0" borderId="0" xfId="0" applyFont="1" applyFill="1" applyBorder="1"/>
    <xf numFmtId="0" fontId="8" fillId="0" borderId="0" xfId="0" quotePrefix="1" applyFont="1" applyFill="1" applyBorder="1"/>
    <xf numFmtId="0" fontId="23" fillId="0" borderId="0" xfId="0" quotePrefix="1" applyFont="1" applyFill="1" applyBorder="1"/>
    <xf numFmtId="16" fontId="23" fillId="0" borderId="0" xfId="0" applyNumberFormat="1" applyFont="1" applyFill="1" applyBorder="1"/>
    <xf numFmtId="0" fontId="27" fillId="0" borderId="0" xfId="2" applyFont="1" applyAlignment="1">
      <alignment horizontal="center"/>
    </xf>
    <xf numFmtId="0" fontId="28" fillId="0" borderId="1" xfId="2" applyFont="1" applyBorder="1"/>
    <xf numFmtId="0" fontId="28" fillId="0" borderId="1" xfId="2" applyFont="1" applyBorder="1" applyAlignment="1">
      <alignment horizontal="center"/>
    </xf>
    <xf numFmtId="0" fontId="29" fillId="0" borderId="0" xfId="2" applyFont="1" applyBorder="1" applyAlignment="1">
      <alignment horizontal="right"/>
    </xf>
    <xf numFmtId="0" fontId="7" fillId="0" borderId="0" xfId="2" applyFont="1" applyAlignment="1">
      <alignment horizontal="right" wrapText="1"/>
    </xf>
    <xf numFmtId="0" fontId="30" fillId="0" borderId="0" xfId="2" applyFont="1" applyFill="1" applyAlignment="1">
      <alignment horizontal="left"/>
    </xf>
    <xf numFmtId="0" fontId="30" fillId="0" borderId="0" xfId="2" applyFont="1" applyFill="1"/>
    <xf numFmtId="2" fontId="26" fillId="0" borderId="2" xfId="2" applyNumberFormat="1" applyFont="1" applyBorder="1" applyAlignment="1">
      <alignment horizontal="center"/>
    </xf>
    <xf numFmtId="0" fontId="28" fillId="0" borderId="0" xfId="2" applyFont="1" applyBorder="1" applyAlignment="1">
      <alignment horizontal="right"/>
    </xf>
    <xf numFmtId="0" fontId="9" fillId="0" borderId="8" xfId="0" quotePrefix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32" fillId="0" borderId="0" xfId="0" applyFont="1" applyFill="1" applyBorder="1"/>
    <xf numFmtId="0" fontId="33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7" xfId="0" applyFont="1" applyBorder="1"/>
    <xf numFmtId="0" fontId="28" fillId="0" borderId="17" xfId="0" applyFont="1" applyBorder="1" applyAlignment="1">
      <alignment horizontal="left"/>
    </xf>
    <xf numFmtId="0" fontId="28" fillId="0" borderId="17" xfId="0" applyFont="1" applyBorder="1" applyAlignment="1">
      <alignment horizontal="left" wrapText="1"/>
    </xf>
    <xf numFmtId="0" fontId="28" fillId="0" borderId="17" xfId="0" applyFont="1" applyBorder="1" applyAlignment="1">
      <alignment wrapText="1"/>
    </xf>
    <xf numFmtId="0" fontId="28" fillId="0" borderId="17" xfId="0" applyNumberFormat="1" applyFont="1" applyBorder="1" applyAlignment="1"/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/>
    </xf>
    <xf numFmtId="49" fontId="29" fillId="0" borderId="19" xfId="0" applyNumberFormat="1" applyFont="1" applyBorder="1" applyAlignment="1" applyProtection="1">
      <alignment horizontal="center"/>
      <protection locked="0"/>
    </xf>
    <xf numFmtId="0" fontId="27" fillId="0" borderId="20" xfId="0" applyFont="1" applyBorder="1" applyAlignment="1">
      <alignment horizontal="center"/>
    </xf>
    <xf numFmtId="0" fontId="34" fillId="0" borderId="0" xfId="0" applyFont="1" applyFill="1" applyBorder="1"/>
    <xf numFmtId="0" fontId="6" fillId="5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31" fillId="0" borderId="15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2" applyFont="1" applyAlignment="1">
      <alignment horizontal="right" wrapText="1"/>
    </xf>
    <xf numFmtId="0" fontId="0" fillId="0" borderId="0" xfId="0" applyAlignment="1"/>
    <xf numFmtId="0" fontId="29" fillId="0" borderId="15" xfId="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0" xfId="2" applyFont="1" applyFill="1" applyAlignment="1">
      <alignment horizontal="right"/>
    </xf>
    <xf numFmtId="0" fontId="25" fillId="0" borderId="0" xfId="0" applyFont="1" applyAlignment="1">
      <alignment horizontal="right"/>
    </xf>
    <xf numFmtId="0" fontId="28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/>
    <xf numFmtId="0" fontId="19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6" fillId="12" borderId="10" xfId="2" applyFont="1" applyFill="1" applyBorder="1" applyAlignment="1">
      <alignment horizontal="center"/>
    </xf>
    <xf numFmtId="0" fontId="13" fillId="12" borderId="10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left"/>
    </xf>
    <xf numFmtId="0" fontId="6" fillId="10" borderId="10" xfId="2" applyFont="1" applyFill="1" applyBorder="1"/>
    <xf numFmtId="0" fontId="6" fillId="12" borderId="10" xfId="2" applyFont="1" applyFill="1" applyBorder="1"/>
    <xf numFmtId="0" fontId="6" fillId="12" borderId="10" xfId="2" applyFont="1" applyFill="1" applyBorder="1" applyAlignment="1">
      <alignment horizontal="left"/>
    </xf>
    <xf numFmtId="0" fontId="9" fillId="0" borderId="7" xfId="2" applyFont="1" applyFill="1" applyBorder="1"/>
    <xf numFmtId="0" fontId="6" fillId="0" borderId="7" xfId="2" applyFont="1" applyFill="1" applyBorder="1"/>
    <xf numFmtId="0" fontId="10" fillId="0" borderId="7" xfId="2" applyFont="1" applyFill="1" applyBorder="1" applyAlignment="1">
      <alignment horizontal="center"/>
    </xf>
    <xf numFmtId="0" fontId="6" fillId="2" borderId="10" xfId="2" applyFont="1" applyFill="1" applyBorder="1"/>
    <xf numFmtId="0" fontId="6" fillId="9" borderId="10" xfId="2" applyFont="1" applyFill="1" applyBorder="1" applyAlignment="1">
      <alignment horizontal="center"/>
    </xf>
    <xf numFmtId="0" fontId="6" fillId="8" borderId="10" xfId="2" applyFont="1" applyFill="1" applyBorder="1"/>
    <xf numFmtId="0" fontId="9" fillId="11" borderId="10" xfId="2" applyFont="1" applyFill="1" applyBorder="1" applyAlignment="1">
      <alignment horizontal="center"/>
    </xf>
    <xf numFmtId="0" fontId="6" fillId="11" borderId="10" xfId="2" applyFont="1" applyFill="1" applyBorder="1" applyAlignment="1">
      <alignment horizontal="left"/>
    </xf>
    <xf numFmtId="0" fontId="6" fillId="11" borderId="10" xfId="2" applyFont="1" applyFill="1" applyBorder="1"/>
    <xf numFmtId="0" fontId="6" fillId="11" borderId="10" xfId="2" applyFont="1" applyFill="1" applyBorder="1" applyAlignment="1">
      <alignment horizontal="center"/>
    </xf>
    <xf numFmtId="0" fontId="6" fillId="6" borderId="10" xfId="2" applyFont="1" applyFill="1" applyBorder="1"/>
    <xf numFmtId="0" fontId="6" fillId="3" borderId="10" xfId="2" applyFont="1" applyFill="1" applyBorder="1"/>
    <xf numFmtId="0" fontId="6" fillId="5" borderId="10" xfId="2" applyFont="1" applyFill="1" applyBorder="1" applyAlignment="1"/>
    <xf numFmtId="0" fontId="6" fillId="0" borderId="10" xfId="2" applyFont="1" applyFill="1" applyBorder="1" applyAlignment="1">
      <alignment horizontal="left"/>
    </xf>
    <xf numFmtId="0" fontId="6" fillId="0" borderId="10" xfId="2" applyFont="1" applyFill="1" applyBorder="1"/>
    <xf numFmtId="0" fontId="6" fillId="0" borderId="5" xfId="2" applyFont="1" applyFill="1" applyBorder="1" applyAlignment="1">
      <alignment horizontal="center"/>
    </xf>
    <xf numFmtId="0" fontId="6" fillId="0" borderId="5" xfId="2" quotePrefix="1" applyFont="1" applyFill="1" applyBorder="1" applyAlignment="1">
      <alignment horizontal="left"/>
    </xf>
    <xf numFmtId="0" fontId="9" fillId="0" borderId="10" xfId="2" applyFont="1" applyFill="1" applyBorder="1"/>
    <xf numFmtId="0" fontId="9" fillId="0" borderId="6" xfId="2" applyFont="1" applyFill="1" applyBorder="1"/>
    <xf numFmtId="0" fontId="6" fillId="0" borderId="21" xfId="2" applyFont="1" applyFill="1" applyBorder="1" applyAlignment="1">
      <alignment horizontal="left"/>
    </xf>
    <xf numFmtId="0" fontId="6" fillId="0" borderId="22" xfId="2" applyFont="1" applyFill="1" applyBorder="1" applyAlignment="1">
      <alignment horizontal="center"/>
    </xf>
    <xf numFmtId="0" fontId="15" fillId="0" borderId="10" xfId="2" applyFont="1" applyFill="1" applyBorder="1" applyAlignment="1">
      <alignment horizontal="center"/>
    </xf>
    <xf numFmtId="0" fontId="13" fillId="0" borderId="10" xfId="2" applyFont="1" applyFill="1" applyBorder="1"/>
    <xf numFmtId="0" fontId="13" fillId="0" borderId="10" xfId="2" applyFont="1" applyFill="1" applyBorder="1" applyAlignment="1">
      <alignment horizontal="left"/>
    </xf>
    <xf numFmtId="0" fontId="6" fillId="0" borderId="5" xfId="2" applyFont="1" applyFill="1" applyBorder="1" applyAlignment="1">
      <alignment horizontal="left"/>
    </xf>
    <xf numFmtId="0" fontId="13" fillId="0" borderId="5" xfId="2" applyFont="1" applyFill="1" applyBorder="1" applyAlignment="1">
      <alignment horizontal="center"/>
    </xf>
    <xf numFmtId="0" fontId="6" fillId="4" borderId="10" xfId="2" applyFont="1" applyFill="1" applyBorder="1"/>
    <xf numFmtId="0" fontId="6" fillId="4" borderId="10" xfId="2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7" xfId="0" applyFont="1" applyFill="1" applyBorder="1"/>
    <xf numFmtId="0" fontId="6" fillId="0" borderId="7" xfId="2" quotePrefix="1" applyFont="1" applyFill="1" applyBorder="1" applyAlignment="1">
      <alignment horizontal="left"/>
    </xf>
    <xf numFmtId="0" fontId="3" fillId="2" borderId="10" xfId="2" applyFont="1" applyFill="1" applyBorder="1" applyAlignment="1">
      <alignment horizontal="left" readingOrder="1"/>
    </xf>
    <xf numFmtId="0" fontId="16" fillId="0" borderId="10" xfId="2" applyFont="1" applyFill="1" applyBorder="1"/>
    <xf numFmtId="0" fontId="3" fillId="0" borderId="10" xfId="2" applyFont="1" applyFill="1" applyBorder="1" applyAlignment="1">
      <alignment horizontal="left" readingOrder="1"/>
    </xf>
    <xf numFmtId="0" fontId="3" fillId="0" borderId="10" xfId="2" applyFont="1" applyFill="1" applyBorder="1" applyAlignment="1">
      <alignment horizontal="center"/>
    </xf>
    <xf numFmtId="0" fontId="6" fillId="4" borderId="10" xfId="2" applyFont="1" applyFill="1" applyBorder="1" applyAlignment="1"/>
    <xf numFmtId="0" fontId="9" fillId="0" borderId="10" xfId="2" applyFont="1" applyFill="1" applyBorder="1" applyAlignment="1">
      <alignment horizontal="right"/>
    </xf>
    <xf numFmtId="0" fontId="6" fillId="5" borderId="10" xfId="2" applyFont="1" applyFill="1" applyBorder="1"/>
    <xf numFmtId="0" fontId="6" fillId="6" borderId="10" xfId="2" applyFont="1" applyFill="1" applyBorder="1" applyAlignment="1"/>
    <xf numFmtId="0" fontId="6" fillId="13" borderId="10" xfId="2" applyFont="1" applyFill="1" applyBorder="1"/>
    <xf numFmtId="0" fontId="9" fillId="12" borderId="10" xfId="2" applyFont="1" applyFill="1" applyBorder="1" applyAlignment="1">
      <alignment horizontal="left"/>
    </xf>
    <xf numFmtId="0" fontId="6" fillId="8" borderId="10" xfId="2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26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2&amp;navoid=1913" TargetMode="External"/><Relationship Id="rId34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25" Type="http://schemas.openxmlformats.org/officeDocument/2006/relationships/hyperlink" Target="http://catalog.sdstate.edu/content.php?catoid=22&amp;navoid=1913" TargetMode="External"/><Relationship Id="rId33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hyperlink" Target="http://catalog.sdstate.edu/content.php?catoid=22&amp;navoid=1913" TargetMode="External"/><Relationship Id="rId29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2&amp;navoid=1913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hyperlink" Target="http://catalog.sdstate.edu/content.php?catoid=22&amp;navoid=1913" TargetMode="External"/><Relationship Id="rId32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hyperlink" Target="http://catalog.sdstate.edu/content.php?catoid=22&amp;navoid=1913" TargetMode="External"/><Relationship Id="rId28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31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content.php?catoid=22&amp;navoid=1913" TargetMode="External"/><Relationship Id="rId27" Type="http://schemas.openxmlformats.org/officeDocument/2006/relationships/hyperlink" Target="http://catalog.sdstate.edu/content.php?catoid=22&amp;navoid=1913" TargetMode="External"/><Relationship Id="rId30" Type="http://schemas.openxmlformats.org/officeDocument/2006/relationships/hyperlink" Target="http://catalog.sdstate.edu/content.php?catoid=22&amp;navoid=1913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K86"/>
  <sheetViews>
    <sheetView tabSelected="1" topLeftCell="A58" workbookViewId="0">
      <selection activeCell="C12" sqref="C12"/>
    </sheetView>
  </sheetViews>
  <sheetFormatPr defaultColWidth="9.140625" defaultRowHeight="18" customHeight="1" x14ac:dyDescent="0.2"/>
  <cols>
    <col min="1" max="1" width="11.28515625" style="3" customWidth="1"/>
    <col min="2" max="2" width="30.42578125" style="3" customWidth="1"/>
    <col min="3" max="3" width="29.28515625" style="3" customWidth="1"/>
    <col min="4" max="6" width="4.7109375" style="1" customWidth="1"/>
    <col min="7" max="7" width="2.140625" style="1" customWidth="1"/>
    <col min="8" max="8" width="13.85546875" style="3" customWidth="1"/>
    <col min="9" max="9" width="30.42578125" style="3" customWidth="1"/>
    <col min="10" max="10" width="29.28515625" style="3" customWidth="1"/>
    <col min="11" max="13" width="4.7109375" style="1" customWidth="1"/>
    <col min="14" max="14" width="6.42578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41" ht="18" customHeight="1" x14ac:dyDescent="0.25">
      <c r="A1" s="132" t="s">
        <v>57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41" s="106" customFormat="1" ht="18" customHeight="1" thickBot="1" x14ac:dyDescent="0.3">
      <c r="A2" s="100" t="s">
        <v>0</v>
      </c>
      <c r="B2" s="101"/>
      <c r="C2" s="101"/>
      <c r="D2" s="136" t="s">
        <v>52</v>
      </c>
      <c r="E2" s="137"/>
      <c r="F2" s="137"/>
      <c r="G2" s="137"/>
      <c r="H2" s="102"/>
      <c r="I2" s="103"/>
      <c r="J2" s="104" t="s">
        <v>53</v>
      </c>
      <c r="K2" s="138"/>
      <c r="L2" s="139"/>
      <c r="M2" s="139"/>
      <c r="N2" s="105"/>
    </row>
    <row r="3" spans="1:141" s="106" customFormat="1" ht="18" customHeight="1" thickBot="1" x14ac:dyDescent="0.3">
      <c r="A3" s="100" t="s">
        <v>1</v>
      </c>
      <c r="B3" s="101"/>
      <c r="C3" s="101"/>
      <c r="D3" s="140" t="s">
        <v>54</v>
      </c>
      <c r="E3" s="141"/>
      <c r="F3" s="141"/>
      <c r="G3" s="141"/>
      <c r="H3" s="107"/>
      <c r="I3" s="108"/>
      <c r="J3" s="104" t="s">
        <v>55</v>
      </c>
      <c r="K3" s="133">
        <f ca="1">NOW()</f>
        <v>41410.515749652775</v>
      </c>
      <c r="L3" s="133"/>
      <c r="M3" s="133"/>
      <c r="N3" s="105"/>
    </row>
    <row r="4" spans="1:141" ht="18" customHeight="1" x14ac:dyDescent="0.2">
      <c r="A4" s="5"/>
      <c r="E4" s="6"/>
      <c r="G4" s="3"/>
    </row>
    <row r="5" spans="1:141" ht="18" customHeight="1" x14ac:dyDescent="0.2">
      <c r="A5" s="156" t="s">
        <v>17</v>
      </c>
      <c r="B5" s="157"/>
      <c r="C5" s="158" t="s">
        <v>33</v>
      </c>
      <c r="D5" s="158" t="s">
        <v>22</v>
      </c>
      <c r="E5" s="158" t="s">
        <v>21</v>
      </c>
      <c r="F5" s="158" t="s">
        <v>2</v>
      </c>
      <c r="G5" s="7"/>
      <c r="H5" s="156" t="s">
        <v>18</v>
      </c>
      <c r="I5" s="156"/>
      <c r="J5" s="158" t="s">
        <v>33</v>
      </c>
      <c r="K5" s="158" t="s">
        <v>22</v>
      </c>
      <c r="L5" s="158" t="s">
        <v>21</v>
      </c>
      <c r="M5" s="158" t="s">
        <v>2</v>
      </c>
      <c r="N5" s="7"/>
    </row>
    <row r="6" spans="1:141" s="164" customFormat="1" ht="18" customHeight="1" x14ac:dyDescent="0.2">
      <c r="A6" s="159" t="s">
        <v>58</v>
      </c>
      <c r="B6" s="159" t="s">
        <v>137</v>
      </c>
      <c r="C6" s="159"/>
      <c r="D6" s="159">
        <v>3</v>
      </c>
      <c r="E6" s="159"/>
      <c r="F6" s="159"/>
      <c r="G6" s="149"/>
      <c r="H6" s="161" t="s">
        <v>70</v>
      </c>
      <c r="I6" s="161" t="s">
        <v>71</v>
      </c>
      <c r="J6" s="161"/>
      <c r="K6" s="161">
        <v>1</v>
      </c>
      <c r="L6" s="161"/>
      <c r="M6" s="161"/>
      <c r="N6" s="162"/>
      <c r="O6" s="163"/>
    </row>
    <row r="7" spans="1:141" s="164" customFormat="1" ht="18" customHeight="1" x14ac:dyDescent="0.2">
      <c r="A7" s="159" t="s">
        <v>63</v>
      </c>
      <c r="B7" s="159" t="s">
        <v>64</v>
      </c>
      <c r="C7" s="159"/>
      <c r="D7" s="159">
        <v>3</v>
      </c>
      <c r="E7" s="159"/>
      <c r="F7" s="159"/>
      <c r="G7" s="149"/>
      <c r="H7" s="159" t="s">
        <v>31</v>
      </c>
      <c r="I7" s="159" t="s">
        <v>138</v>
      </c>
      <c r="J7" s="159"/>
      <c r="K7" s="159">
        <v>3</v>
      </c>
      <c r="L7" s="159"/>
      <c r="M7" s="159"/>
      <c r="N7" s="165"/>
      <c r="O7" s="163"/>
    </row>
    <row r="8" spans="1:141" s="164" customFormat="1" ht="18" customHeight="1" x14ac:dyDescent="0.2">
      <c r="A8" s="159" t="s">
        <v>59</v>
      </c>
      <c r="B8" s="159" t="s">
        <v>60</v>
      </c>
      <c r="C8" s="159"/>
      <c r="D8" s="159">
        <v>3</v>
      </c>
      <c r="E8" s="159"/>
      <c r="F8" s="159"/>
      <c r="G8" s="149"/>
      <c r="H8" s="159" t="s">
        <v>67</v>
      </c>
      <c r="I8" s="159" t="s">
        <v>68</v>
      </c>
      <c r="J8" s="159"/>
      <c r="K8" s="159">
        <v>3</v>
      </c>
      <c r="L8" s="159"/>
      <c r="M8" s="159"/>
      <c r="N8" s="165"/>
      <c r="O8" s="163"/>
    </row>
    <row r="9" spans="1:141" s="164" customFormat="1" ht="18" customHeight="1" x14ac:dyDescent="0.2">
      <c r="A9" s="159" t="s">
        <v>61</v>
      </c>
      <c r="B9" s="159" t="s">
        <v>62</v>
      </c>
      <c r="C9" s="159"/>
      <c r="D9" s="159">
        <v>4</v>
      </c>
      <c r="E9" s="159"/>
      <c r="F9" s="159"/>
      <c r="G9" s="149"/>
      <c r="H9" s="159" t="s">
        <v>69</v>
      </c>
      <c r="I9" s="159" t="s">
        <v>62</v>
      </c>
      <c r="J9" s="159"/>
      <c r="K9" s="159">
        <v>4</v>
      </c>
      <c r="L9" s="159"/>
      <c r="M9" s="159"/>
      <c r="N9" s="165"/>
      <c r="O9" s="163"/>
    </row>
    <row r="10" spans="1:141" s="170" customFormat="1" ht="18" customHeight="1" x14ac:dyDescent="0.2">
      <c r="A10" s="195" t="s">
        <v>65</v>
      </c>
      <c r="B10" s="195" t="s">
        <v>111</v>
      </c>
      <c r="C10" s="195" t="s">
        <v>139</v>
      </c>
      <c r="D10" s="195">
        <v>2</v>
      </c>
      <c r="E10" s="195"/>
      <c r="F10" s="195"/>
      <c r="G10" s="11"/>
      <c r="H10" s="166" t="s">
        <v>32</v>
      </c>
      <c r="I10" s="166" t="s">
        <v>66</v>
      </c>
      <c r="J10" s="166" t="s">
        <v>142</v>
      </c>
      <c r="K10" s="166">
        <v>3</v>
      </c>
      <c r="L10" s="168"/>
      <c r="M10" s="168"/>
      <c r="N10" s="11"/>
      <c r="O10" s="169"/>
    </row>
    <row r="11" spans="1:141" s="154" customFormat="1" ht="18" customHeight="1" x14ac:dyDescent="0.2">
      <c r="A11" s="153"/>
      <c r="B11" s="153"/>
      <c r="C11" s="153"/>
      <c r="D11" s="150"/>
      <c r="E11" s="149"/>
      <c r="F11" s="149"/>
      <c r="G11" s="149"/>
      <c r="H11" s="155"/>
      <c r="I11" s="155"/>
      <c r="J11" s="196"/>
      <c r="K11" s="149"/>
      <c r="L11" s="149"/>
      <c r="M11" s="149"/>
      <c r="N11" s="149"/>
      <c r="O11" s="155"/>
    </row>
    <row r="12" spans="1:141" s="154" customFormat="1" ht="18" customHeight="1" x14ac:dyDescent="0.2">
      <c r="A12" s="153"/>
      <c r="B12" s="153"/>
      <c r="C12" s="153"/>
      <c r="D12" s="149">
        <f>SUM(D6:D10)</f>
        <v>15</v>
      </c>
      <c r="E12" s="149"/>
      <c r="F12" s="149"/>
      <c r="G12" s="149"/>
      <c r="J12" s="155"/>
      <c r="K12" s="150">
        <f>SUM(K6:K10)</f>
        <v>14</v>
      </c>
      <c r="L12" s="149"/>
      <c r="M12" s="149"/>
      <c r="N12" s="149"/>
      <c r="O12" s="155"/>
    </row>
    <row r="13" spans="1:141" s="154" customFormat="1" ht="18" customHeight="1" x14ac:dyDescent="0.2">
      <c r="A13" s="153"/>
      <c r="B13" s="153"/>
      <c r="C13" s="153"/>
      <c r="D13" s="149"/>
      <c r="E13" s="149"/>
      <c r="F13" s="149"/>
      <c r="G13" s="149"/>
      <c r="J13" s="155"/>
      <c r="K13" s="149"/>
      <c r="L13" s="149"/>
      <c r="M13" s="149"/>
      <c r="N13" s="149"/>
      <c r="O13" s="155"/>
    </row>
    <row r="14" spans="1:141" s="170" customFormat="1" ht="18" customHeight="1" x14ac:dyDescent="0.2">
      <c r="A14" s="166" t="s">
        <v>19</v>
      </c>
      <c r="B14" s="166"/>
      <c r="C14" s="161"/>
      <c r="D14" s="160"/>
      <c r="E14" s="160"/>
      <c r="F14" s="160"/>
      <c r="G14" s="11"/>
      <c r="H14" s="173" t="s">
        <v>20</v>
      </c>
      <c r="J14" s="169"/>
      <c r="K14" s="11"/>
      <c r="L14" s="11"/>
      <c r="M14" s="11"/>
      <c r="N14" s="11"/>
      <c r="O14" s="169"/>
    </row>
    <row r="15" spans="1:141" s="164" customFormat="1" ht="18" customHeight="1" x14ac:dyDescent="0.2">
      <c r="A15" s="159" t="s">
        <v>34</v>
      </c>
      <c r="B15" s="159" t="s">
        <v>140</v>
      </c>
      <c r="C15" s="159"/>
      <c r="D15" s="159">
        <v>3</v>
      </c>
      <c r="E15" s="159"/>
      <c r="F15" s="159"/>
      <c r="G15" s="149"/>
      <c r="H15" s="161" t="s">
        <v>78</v>
      </c>
      <c r="I15" s="161" t="s">
        <v>79</v>
      </c>
      <c r="J15" s="161"/>
      <c r="K15" s="161">
        <v>4</v>
      </c>
      <c r="L15" s="161"/>
      <c r="M15" s="161"/>
      <c r="N15" s="154"/>
      <c r="O15" s="155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</row>
    <row r="16" spans="1:141" s="164" customFormat="1" ht="18" customHeight="1" x14ac:dyDescent="0.2">
      <c r="A16" s="159" t="s">
        <v>32</v>
      </c>
      <c r="B16" s="159" t="s">
        <v>66</v>
      </c>
      <c r="C16" s="159"/>
      <c r="D16" s="159">
        <v>3</v>
      </c>
      <c r="E16" s="159"/>
      <c r="F16" s="159"/>
      <c r="G16" s="149"/>
      <c r="H16" s="161" t="s">
        <v>80</v>
      </c>
      <c r="I16" s="161" t="s">
        <v>81</v>
      </c>
      <c r="J16" s="161"/>
      <c r="K16" s="161">
        <v>3</v>
      </c>
      <c r="L16" s="161"/>
      <c r="M16" s="161"/>
      <c r="N16" s="149"/>
      <c r="O16" s="155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</row>
    <row r="17" spans="1:141" s="170" customFormat="1" ht="18" customHeight="1" x14ac:dyDescent="0.2">
      <c r="A17" s="166" t="s">
        <v>72</v>
      </c>
      <c r="B17" s="166" t="s">
        <v>73</v>
      </c>
      <c r="C17" s="166"/>
      <c r="D17" s="166">
        <v>4</v>
      </c>
      <c r="E17" s="166"/>
      <c r="F17" s="166"/>
      <c r="G17" s="11"/>
      <c r="H17" s="166" t="s">
        <v>82</v>
      </c>
      <c r="I17" s="166" t="s">
        <v>83</v>
      </c>
      <c r="J17" s="166"/>
      <c r="K17" s="166">
        <v>3</v>
      </c>
      <c r="L17" s="166"/>
      <c r="M17" s="166"/>
      <c r="N17" s="149"/>
      <c r="O17" s="155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</row>
    <row r="18" spans="1:141" s="170" customFormat="1" ht="18" customHeight="1" x14ac:dyDescent="0.2">
      <c r="A18" s="166" t="s">
        <v>74</v>
      </c>
      <c r="B18" s="166" t="s">
        <v>75</v>
      </c>
      <c r="C18" s="166"/>
      <c r="D18" s="166">
        <v>2</v>
      </c>
      <c r="E18" s="166"/>
      <c r="F18" s="166"/>
      <c r="G18" s="11"/>
      <c r="H18" s="166" t="s">
        <v>84</v>
      </c>
      <c r="I18" s="166" t="s">
        <v>85</v>
      </c>
      <c r="J18" s="166"/>
      <c r="K18" s="166">
        <v>3</v>
      </c>
      <c r="L18" s="166"/>
      <c r="M18" s="166"/>
      <c r="N18" s="11"/>
      <c r="O18" s="169"/>
    </row>
    <row r="19" spans="1:141" s="170" customFormat="1" ht="18" customHeight="1" x14ac:dyDescent="0.2">
      <c r="A19" s="166" t="s">
        <v>76</v>
      </c>
      <c r="B19" s="166" t="s">
        <v>77</v>
      </c>
      <c r="C19" s="161"/>
      <c r="D19" s="197">
        <v>3</v>
      </c>
      <c r="E19" s="161"/>
      <c r="F19" s="161"/>
      <c r="G19" s="11"/>
      <c r="H19" s="166"/>
      <c r="I19" s="166" t="s">
        <v>86</v>
      </c>
      <c r="J19" s="166"/>
      <c r="K19" s="166">
        <v>3</v>
      </c>
      <c r="L19" s="166"/>
      <c r="M19" s="166"/>
      <c r="N19" s="11"/>
      <c r="O19" s="169"/>
    </row>
    <row r="20" spans="1:141" ht="18" customHeight="1" x14ac:dyDescent="0.2">
      <c r="E20" s="171"/>
      <c r="F20" s="171"/>
      <c r="H20" s="20"/>
      <c r="I20" s="20"/>
      <c r="J20" s="172"/>
      <c r="K20" s="6"/>
      <c r="L20" s="171"/>
      <c r="M20" s="171"/>
    </row>
    <row r="21" spans="1:141" ht="18" customHeight="1" x14ac:dyDescent="0.2">
      <c r="B21" s="14"/>
      <c r="C21" s="15"/>
      <c r="D21" s="11">
        <f>SUM(D15:D19)</f>
        <v>15</v>
      </c>
      <c r="G21" s="16"/>
      <c r="H21" s="17"/>
      <c r="I21" s="17"/>
      <c r="J21" s="18"/>
      <c r="K21" s="11">
        <f>SUM(K15:K19)</f>
        <v>16</v>
      </c>
      <c r="L21" s="10"/>
      <c r="M21" s="19"/>
    </row>
    <row r="22" spans="1:141" ht="18" customHeight="1" x14ac:dyDescent="0.2">
      <c r="B22" s="14"/>
      <c r="C22" s="2"/>
      <c r="H22" s="12"/>
      <c r="I22" s="12"/>
      <c r="J22" s="2"/>
      <c r="K22" s="13"/>
    </row>
    <row r="23" spans="1:141" ht="18" customHeight="1" x14ac:dyDescent="0.2">
      <c r="A23" s="156" t="s">
        <v>27</v>
      </c>
      <c r="B23" s="157"/>
      <c r="C23" s="2"/>
      <c r="H23" s="174" t="s">
        <v>28</v>
      </c>
      <c r="I23" s="157"/>
      <c r="J23" s="2"/>
    </row>
    <row r="24" spans="1:141" s="170" customFormat="1" ht="18" customHeight="1" x14ac:dyDescent="0.2">
      <c r="A24" s="166" t="s">
        <v>101</v>
      </c>
      <c r="B24" s="166" t="s">
        <v>102</v>
      </c>
      <c r="C24" s="166"/>
      <c r="D24" s="166">
        <v>2</v>
      </c>
      <c r="E24" s="166"/>
      <c r="F24" s="166"/>
      <c r="G24" s="11"/>
      <c r="H24" s="166" t="s">
        <v>95</v>
      </c>
      <c r="I24" s="166" t="s">
        <v>96</v>
      </c>
      <c r="J24" s="166"/>
      <c r="K24" s="166">
        <v>3</v>
      </c>
      <c r="L24" s="166"/>
      <c r="M24" s="166"/>
      <c r="N24" s="177"/>
      <c r="O24" s="169"/>
    </row>
    <row r="25" spans="1:141" s="170" customFormat="1" ht="18" customHeight="1" x14ac:dyDescent="0.2">
      <c r="A25" s="166" t="s">
        <v>89</v>
      </c>
      <c r="B25" s="166" t="s">
        <v>90</v>
      </c>
      <c r="C25" s="166"/>
      <c r="D25" s="166">
        <v>3</v>
      </c>
      <c r="E25" s="166"/>
      <c r="F25" s="166"/>
      <c r="G25" s="11"/>
      <c r="H25" s="166" t="s">
        <v>97</v>
      </c>
      <c r="I25" s="166" t="s">
        <v>98</v>
      </c>
      <c r="J25" s="166"/>
      <c r="K25" s="166">
        <v>3</v>
      </c>
      <c r="L25" s="166"/>
      <c r="M25" s="166"/>
      <c r="N25" s="11"/>
      <c r="O25" s="169"/>
      <c r="Q25" s="169"/>
    </row>
    <row r="26" spans="1:141" s="170" customFormat="1" ht="18" customHeight="1" x14ac:dyDescent="0.2">
      <c r="A26" s="166" t="s">
        <v>91</v>
      </c>
      <c r="B26" s="166" t="s">
        <v>92</v>
      </c>
      <c r="C26" s="166"/>
      <c r="D26" s="166">
        <v>3</v>
      </c>
      <c r="E26" s="166"/>
      <c r="F26" s="166"/>
      <c r="G26" s="11"/>
      <c r="H26" s="166" t="s">
        <v>99</v>
      </c>
      <c r="I26" s="166" t="s">
        <v>100</v>
      </c>
      <c r="J26" s="166"/>
      <c r="K26" s="166">
        <v>3</v>
      </c>
      <c r="L26" s="166"/>
      <c r="M26" s="166"/>
      <c r="N26" s="11"/>
      <c r="O26" s="169"/>
    </row>
    <row r="27" spans="1:141" s="170" customFormat="1" ht="18" customHeight="1" x14ac:dyDescent="0.2">
      <c r="A27" s="166" t="s">
        <v>93</v>
      </c>
      <c r="B27" s="166" t="s">
        <v>94</v>
      </c>
      <c r="C27" s="166"/>
      <c r="D27" s="166">
        <v>3</v>
      </c>
      <c r="E27" s="166"/>
      <c r="F27" s="166"/>
      <c r="G27" s="11"/>
      <c r="H27" s="166"/>
      <c r="I27" s="166" t="s">
        <v>86</v>
      </c>
      <c r="J27" s="166"/>
      <c r="K27" s="166">
        <v>6</v>
      </c>
      <c r="L27" s="166"/>
      <c r="M27" s="166"/>
      <c r="N27" s="11"/>
      <c r="O27" s="169"/>
    </row>
    <row r="28" spans="1:141" s="170" customFormat="1" ht="18" customHeight="1" x14ac:dyDescent="0.2">
      <c r="A28" s="166" t="s">
        <v>103</v>
      </c>
      <c r="B28" s="166" t="s">
        <v>104</v>
      </c>
      <c r="C28" s="166"/>
      <c r="D28" s="166">
        <v>2</v>
      </c>
      <c r="E28" s="166"/>
      <c r="F28" s="166"/>
      <c r="G28" s="11"/>
      <c r="H28" s="166"/>
      <c r="I28" s="166"/>
      <c r="J28" s="166"/>
      <c r="K28" s="166"/>
      <c r="L28" s="166"/>
      <c r="M28" s="166"/>
      <c r="N28" s="11"/>
      <c r="O28" s="11"/>
      <c r="P28" s="169"/>
    </row>
    <row r="29" spans="1:141" s="170" customFormat="1" ht="18" customHeight="1" x14ac:dyDescent="0.2">
      <c r="A29" s="166"/>
      <c r="B29" s="166" t="s">
        <v>86</v>
      </c>
      <c r="C29" s="166"/>
      <c r="D29" s="166">
        <v>3</v>
      </c>
      <c r="E29" s="166"/>
      <c r="F29" s="166"/>
      <c r="G29" s="11"/>
      <c r="H29" s="178"/>
      <c r="I29" s="178"/>
      <c r="J29" s="179"/>
      <c r="K29" s="11">
        <f>SUM(K24:K28)</f>
        <v>15</v>
      </c>
      <c r="L29" s="9"/>
      <c r="M29" s="9"/>
      <c r="N29" s="11"/>
      <c r="O29" s="169"/>
    </row>
    <row r="30" spans="1:141" ht="18" customHeight="1" x14ac:dyDescent="0.2">
      <c r="B30" s="14"/>
      <c r="C30" s="175"/>
      <c r="D30" s="176">
        <f>SUM(D24:D29)</f>
        <v>16</v>
      </c>
      <c r="J30" s="2"/>
    </row>
    <row r="31" spans="1:141" ht="18" customHeight="1" x14ac:dyDescent="0.2">
      <c r="B31" s="22"/>
      <c r="C31" s="2"/>
      <c r="J31" s="2"/>
    </row>
    <row r="32" spans="1:141" ht="18" customHeight="1" x14ac:dyDescent="0.2">
      <c r="A32" s="156" t="s">
        <v>29</v>
      </c>
      <c r="B32" s="157"/>
      <c r="C32" s="2"/>
      <c r="H32" s="156" t="s">
        <v>30</v>
      </c>
      <c r="I32" s="157"/>
      <c r="J32" s="2"/>
    </row>
    <row r="33" spans="1:15" s="170" customFormat="1" ht="18" customHeight="1" x14ac:dyDescent="0.2">
      <c r="A33" s="166" t="s">
        <v>87</v>
      </c>
      <c r="B33" s="166" t="s">
        <v>88</v>
      </c>
      <c r="C33" s="166"/>
      <c r="D33" s="166">
        <v>3</v>
      </c>
      <c r="E33" s="166"/>
      <c r="F33" s="166"/>
      <c r="G33" s="11"/>
      <c r="H33" s="182" t="s">
        <v>107</v>
      </c>
      <c r="I33" s="182" t="s">
        <v>108</v>
      </c>
      <c r="J33" s="182" t="s">
        <v>141</v>
      </c>
      <c r="K33" s="183">
        <v>3</v>
      </c>
      <c r="L33" s="182"/>
      <c r="M33" s="182"/>
      <c r="N33" s="177"/>
      <c r="O33" s="169"/>
    </row>
    <row r="34" spans="1:15" s="170" customFormat="1" ht="18" customHeight="1" x14ac:dyDescent="0.2">
      <c r="A34" s="166" t="s">
        <v>105</v>
      </c>
      <c r="B34" s="166" t="s">
        <v>106</v>
      </c>
      <c r="C34" s="166"/>
      <c r="D34" s="166">
        <v>3</v>
      </c>
      <c r="E34" s="166"/>
      <c r="F34" s="166"/>
      <c r="G34" s="11"/>
      <c r="H34" s="166" t="s">
        <v>109</v>
      </c>
      <c r="I34" s="166" t="s">
        <v>110</v>
      </c>
      <c r="J34" s="166"/>
      <c r="K34" s="166">
        <v>2</v>
      </c>
      <c r="L34" s="166"/>
      <c r="M34" s="166"/>
      <c r="N34" s="11"/>
      <c r="O34" s="169"/>
    </row>
    <row r="35" spans="1:15" s="170" customFormat="1" ht="18" customHeight="1" x14ac:dyDescent="0.2">
      <c r="A35" s="166"/>
      <c r="B35" s="166" t="s">
        <v>86</v>
      </c>
      <c r="C35" s="166"/>
      <c r="D35" s="166">
        <v>9</v>
      </c>
      <c r="E35" s="166"/>
      <c r="F35" s="166"/>
      <c r="G35" s="11"/>
      <c r="H35" s="184" t="s">
        <v>144</v>
      </c>
      <c r="I35" s="184" t="s">
        <v>112</v>
      </c>
      <c r="J35" s="169" t="s">
        <v>145</v>
      </c>
      <c r="K35" s="11">
        <v>2</v>
      </c>
      <c r="L35" s="9"/>
      <c r="M35" s="9"/>
      <c r="N35" s="11"/>
      <c r="O35" s="169"/>
    </row>
    <row r="36" spans="1:15" ht="18" customHeight="1" x14ac:dyDescent="0.2">
      <c r="A36" s="64"/>
      <c r="C36" s="180"/>
      <c r="D36" s="171"/>
      <c r="E36" s="171"/>
      <c r="F36" s="171"/>
      <c r="I36" s="64" t="s">
        <v>86</v>
      </c>
      <c r="J36" s="180"/>
      <c r="K36" s="171">
        <v>7</v>
      </c>
      <c r="L36" s="181"/>
      <c r="M36" s="181"/>
    </row>
    <row r="37" spans="1:15" ht="18" customHeight="1" x14ac:dyDescent="0.2">
      <c r="A37" s="185"/>
      <c r="B37" s="185"/>
      <c r="C37" s="186"/>
      <c r="D37" s="151"/>
      <c r="E37" s="151"/>
      <c r="F37" s="151"/>
      <c r="H37" s="185"/>
      <c r="J37" s="152"/>
      <c r="K37" s="151"/>
      <c r="L37" s="21"/>
      <c r="M37" s="21"/>
      <c r="N37" s="3"/>
    </row>
    <row r="38" spans="1:15" s="170" customFormat="1" ht="18" customHeight="1" x14ac:dyDescent="0.25">
      <c r="A38" s="159" t="s">
        <v>23</v>
      </c>
      <c r="B38" s="187"/>
      <c r="C38" s="11"/>
      <c r="D38" s="11">
        <f>SUM(D33:D35)</f>
        <v>15</v>
      </c>
      <c r="E38" s="11"/>
      <c r="F38" s="11"/>
      <c r="G38" s="177"/>
      <c r="H38" s="188"/>
      <c r="I38" s="178"/>
      <c r="J38" s="178"/>
      <c r="K38" s="11">
        <f>SUM(K33:K37)</f>
        <v>14</v>
      </c>
      <c r="L38" s="9"/>
      <c r="M38" s="9"/>
      <c r="N38" s="11"/>
      <c r="O38" s="169"/>
    </row>
    <row r="39" spans="1:15" s="170" customFormat="1" ht="18" customHeight="1" x14ac:dyDescent="0.25">
      <c r="A39" s="167" t="s">
        <v>24</v>
      </c>
      <c r="B39" s="167"/>
      <c r="C39" s="189"/>
      <c r="D39" s="190"/>
      <c r="E39" s="190"/>
      <c r="F39" s="190"/>
      <c r="G39" s="11"/>
      <c r="H39" s="182" t="s">
        <v>25</v>
      </c>
      <c r="I39" s="191"/>
      <c r="J39" s="192" t="s">
        <v>4</v>
      </c>
      <c r="K39" s="11">
        <f>SUM(D38+K38+K29+D30+D21+K21+D12+K12)</f>
        <v>120</v>
      </c>
      <c r="L39" s="11"/>
      <c r="M39" s="11"/>
      <c r="N39" s="11"/>
      <c r="O39" s="169"/>
    </row>
    <row r="40" spans="1:15" s="170" customFormat="1" ht="18" customHeight="1" x14ac:dyDescent="0.25">
      <c r="A40" s="193" t="s">
        <v>26</v>
      </c>
      <c r="B40" s="168"/>
      <c r="C40" s="189"/>
      <c r="D40" s="11"/>
      <c r="E40" s="11"/>
      <c r="F40" s="11"/>
      <c r="G40" s="11"/>
      <c r="H40" s="166" t="s">
        <v>51</v>
      </c>
      <c r="I40" s="194"/>
      <c r="J40" s="11"/>
      <c r="K40" s="11"/>
      <c r="L40" s="169"/>
    </row>
    <row r="41" spans="1:15" ht="18" customHeight="1" x14ac:dyDescent="0.25">
      <c r="A41" s="134" t="s">
        <v>3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</row>
    <row r="42" spans="1:15" s="24" customFormat="1" ht="18" customHeight="1" x14ac:dyDescent="0.25">
      <c r="A42" s="132" t="str">
        <f>A1</f>
        <v>Bachelor of Science in Health Education (Fall 2013)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</row>
    <row r="43" spans="1:15" s="29" customFormat="1" ht="18" customHeight="1" x14ac:dyDescent="0.2">
      <c r="A43" s="30" t="s">
        <v>35</v>
      </c>
      <c r="B43" s="30"/>
      <c r="C43" s="30"/>
      <c r="D43" s="32"/>
      <c r="E43" s="32"/>
      <c r="F43" s="33"/>
      <c r="G43" s="33"/>
      <c r="H43" s="31"/>
      <c r="I43" s="31"/>
      <c r="J43" s="31"/>
      <c r="K43" s="32"/>
      <c r="L43" s="32"/>
      <c r="M43" s="33"/>
      <c r="N43" s="27"/>
      <c r="O43" s="28"/>
    </row>
    <row r="44" spans="1:15" s="29" customFormat="1" ht="18" customHeight="1" x14ac:dyDescent="0.2">
      <c r="A44" s="34" t="s">
        <v>5</v>
      </c>
      <c r="B44" s="34" t="s">
        <v>36</v>
      </c>
      <c r="C44" s="34"/>
      <c r="D44" s="109">
        <f>SUM(D45:D46)</f>
        <v>6</v>
      </c>
      <c r="E44" s="110" t="s">
        <v>21</v>
      </c>
      <c r="F44" s="26" t="s">
        <v>56</v>
      </c>
      <c r="G44" s="27"/>
      <c r="H44" s="30" t="s">
        <v>41</v>
      </c>
      <c r="I44" s="42"/>
      <c r="J44" s="28"/>
      <c r="K44" s="26">
        <f>SUM(K45:K56)</f>
        <v>29</v>
      </c>
      <c r="L44" s="26" t="s">
        <v>21</v>
      </c>
      <c r="M44" s="26" t="s">
        <v>56</v>
      </c>
      <c r="N44" s="27"/>
      <c r="O44" s="28"/>
    </row>
    <row r="45" spans="1:15" s="29" customFormat="1" ht="18" customHeight="1" x14ac:dyDescent="0.2">
      <c r="A45" s="56" t="str">
        <f t="shared" ref="A45:F45" si="0">A6</f>
        <v>ENGL 101 OR</v>
      </c>
      <c r="B45" s="56" t="str">
        <f t="shared" si="0"/>
        <v>Composition I SGR #1</v>
      </c>
      <c r="C45" s="71">
        <f t="shared" si="0"/>
        <v>0</v>
      </c>
      <c r="D45" s="81">
        <f t="shared" si="0"/>
        <v>3</v>
      </c>
      <c r="E45" s="81">
        <f t="shared" si="0"/>
        <v>0</v>
      </c>
      <c r="F45" s="81">
        <f t="shared" si="0"/>
        <v>0</v>
      </c>
      <c r="G45" s="27"/>
      <c r="H45" s="82" t="s">
        <v>72</v>
      </c>
      <c r="I45" s="82" t="s">
        <v>143</v>
      </c>
      <c r="J45" s="79">
        <f t="shared" ref="J45:M45" si="1">J7</f>
        <v>0</v>
      </c>
      <c r="K45" s="83">
        <v>4</v>
      </c>
      <c r="L45" s="83">
        <f t="shared" si="1"/>
        <v>0</v>
      </c>
      <c r="M45" s="83">
        <f t="shared" si="1"/>
        <v>0</v>
      </c>
      <c r="N45" s="27"/>
      <c r="O45" s="28"/>
    </row>
    <row r="46" spans="1:15" s="29" customFormat="1" ht="18" customHeight="1" x14ac:dyDescent="0.2">
      <c r="A46" s="56" t="str">
        <f t="shared" ref="A46:F46" si="2">A15</f>
        <v>ENGL 201</v>
      </c>
      <c r="B46" s="56" t="str">
        <f t="shared" si="2"/>
        <v>Composition II SGR #1</v>
      </c>
      <c r="C46" s="71">
        <f t="shared" si="2"/>
        <v>0</v>
      </c>
      <c r="D46" s="81">
        <f t="shared" si="2"/>
        <v>3</v>
      </c>
      <c r="E46" s="81">
        <f t="shared" si="2"/>
        <v>0</v>
      </c>
      <c r="F46" s="81">
        <f t="shared" si="2"/>
        <v>0</v>
      </c>
      <c r="G46" s="27"/>
      <c r="H46" s="82" t="str">
        <f>H17</f>
        <v>HLTH 230</v>
      </c>
      <c r="I46" s="82" t="str">
        <f t="shared" ref="I46:M46" si="3">I17</f>
        <v>Stress Management</v>
      </c>
      <c r="J46" s="79">
        <f t="shared" si="3"/>
        <v>0</v>
      </c>
      <c r="K46" s="83">
        <f t="shared" si="3"/>
        <v>3</v>
      </c>
      <c r="L46" s="83">
        <f t="shared" si="3"/>
        <v>0</v>
      </c>
      <c r="M46" s="83">
        <f t="shared" si="3"/>
        <v>0</v>
      </c>
      <c r="N46" s="27"/>
      <c r="O46" s="28"/>
    </row>
    <row r="47" spans="1:15" s="29" customFormat="1" ht="18" customHeight="1" x14ac:dyDescent="0.2">
      <c r="C47" s="28"/>
      <c r="D47" s="27"/>
      <c r="E47" s="27"/>
      <c r="F47" s="27"/>
      <c r="G47" s="27"/>
      <c r="H47" s="82" t="str">
        <f>A25</f>
        <v>PSYC 358</v>
      </c>
      <c r="I47" s="82" t="str">
        <f t="shared" ref="I47:M48" si="4">B25</f>
        <v>Behavior Modification</v>
      </c>
      <c r="J47" s="79">
        <f t="shared" si="4"/>
        <v>0</v>
      </c>
      <c r="K47" s="83">
        <f t="shared" si="4"/>
        <v>3</v>
      </c>
      <c r="L47" s="83">
        <f t="shared" si="4"/>
        <v>0</v>
      </c>
      <c r="M47" s="83">
        <f t="shared" si="4"/>
        <v>0</v>
      </c>
      <c r="N47" s="27"/>
      <c r="O47" s="28"/>
    </row>
    <row r="48" spans="1:15" s="29" customFormat="1" ht="18" customHeight="1" x14ac:dyDescent="0.2">
      <c r="A48" s="34" t="s">
        <v>8</v>
      </c>
      <c r="B48" s="34" t="s">
        <v>37</v>
      </c>
      <c r="C48" s="25"/>
      <c r="D48" s="35">
        <f>D49</f>
        <v>3</v>
      </c>
      <c r="E48" s="36"/>
      <c r="F48" s="27"/>
      <c r="G48" s="27"/>
      <c r="H48" s="82" t="str">
        <f>A26</f>
        <v>HLTH 443</v>
      </c>
      <c r="I48" s="82" t="str">
        <f t="shared" si="4"/>
        <v>Public Health Science</v>
      </c>
      <c r="J48" s="79">
        <f t="shared" si="4"/>
        <v>0</v>
      </c>
      <c r="K48" s="83">
        <f t="shared" si="4"/>
        <v>3</v>
      </c>
      <c r="L48" s="83">
        <f t="shared" si="4"/>
        <v>0</v>
      </c>
      <c r="M48" s="83">
        <f t="shared" si="4"/>
        <v>0</v>
      </c>
      <c r="N48" s="27"/>
      <c r="O48" s="28"/>
    </row>
    <row r="49" spans="1:15" s="29" customFormat="1" ht="18" customHeight="1" x14ac:dyDescent="0.2">
      <c r="A49" s="56" t="str">
        <f t="shared" ref="A49:F49" si="5">H7</f>
        <v>SPCM 101</v>
      </c>
      <c r="B49" s="56" t="str">
        <f t="shared" si="5"/>
        <v>Fundamentals of Speech SGR #2</v>
      </c>
      <c r="C49" s="71">
        <f t="shared" si="5"/>
        <v>0</v>
      </c>
      <c r="D49" s="81">
        <f t="shared" si="5"/>
        <v>3</v>
      </c>
      <c r="E49" s="81">
        <f t="shared" si="5"/>
        <v>0</v>
      </c>
      <c r="F49" s="81">
        <f t="shared" si="5"/>
        <v>0</v>
      </c>
      <c r="G49" s="39"/>
      <c r="H49" s="82"/>
      <c r="I49" s="82"/>
      <c r="J49" s="79"/>
      <c r="K49" s="83"/>
      <c r="L49" s="83"/>
      <c r="M49" s="83">
        <f t="shared" ref="M49" si="6">F7</f>
        <v>0</v>
      </c>
      <c r="N49" s="27"/>
      <c r="O49" s="28"/>
    </row>
    <row r="50" spans="1:15" s="29" customFormat="1" ht="18" customHeight="1" x14ac:dyDescent="0.2">
      <c r="C50" s="28"/>
      <c r="D50" s="27"/>
      <c r="E50" s="27"/>
      <c r="F50" s="27"/>
      <c r="G50" s="27"/>
      <c r="H50" s="82" t="s">
        <v>113</v>
      </c>
      <c r="I50" s="82" t="s">
        <v>75</v>
      </c>
      <c r="J50" s="79">
        <f>C19</f>
        <v>0</v>
      </c>
      <c r="K50" s="83">
        <v>2</v>
      </c>
      <c r="L50" s="83">
        <f t="shared" ref="L50" si="7">E20</f>
        <v>0</v>
      </c>
      <c r="M50" s="83">
        <f>F20</f>
        <v>0</v>
      </c>
      <c r="N50" s="27"/>
      <c r="O50" s="28"/>
    </row>
    <row r="51" spans="1:15" s="29" customFormat="1" ht="18" customHeight="1" x14ac:dyDescent="0.2">
      <c r="A51" s="34" t="s">
        <v>9</v>
      </c>
      <c r="B51" s="34" t="s">
        <v>38</v>
      </c>
      <c r="C51" s="34"/>
      <c r="D51" s="35">
        <f>SUM(D52:D53)</f>
        <v>6</v>
      </c>
      <c r="E51" s="36"/>
      <c r="F51" s="27"/>
      <c r="G51" s="27"/>
      <c r="H51" s="82" t="str">
        <f>H16</f>
        <v>NFS 315</v>
      </c>
      <c r="I51" s="82" t="str">
        <f t="shared" ref="I51:M51" si="8">I16</f>
        <v>Human Nutrition</v>
      </c>
      <c r="J51" s="79">
        <f t="shared" si="8"/>
        <v>0</v>
      </c>
      <c r="K51" s="83">
        <f t="shared" si="8"/>
        <v>3</v>
      </c>
      <c r="L51" s="83">
        <f t="shared" si="8"/>
        <v>0</v>
      </c>
      <c r="M51" s="83">
        <f t="shared" si="8"/>
        <v>0</v>
      </c>
      <c r="N51" s="27"/>
      <c r="O51" s="28"/>
    </row>
    <row r="52" spans="1:15" s="29" customFormat="1" ht="18" customHeight="1" x14ac:dyDescent="0.2">
      <c r="A52" s="56" t="str">
        <f>H8</f>
        <v>HDFS 210</v>
      </c>
      <c r="B52" s="56" t="str">
        <f t="shared" ref="B52:F52" si="9">I8</f>
        <v>Lifespan Development SGR #3</v>
      </c>
      <c r="C52" s="71">
        <f t="shared" si="9"/>
        <v>0</v>
      </c>
      <c r="D52" s="81">
        <f t="shared" si="9"/>
        <v>3</v>
      </c>
      <c r="E52" s="81">
        <f t="shared" si="9"/>
        <v>0</v>
      </c>
      <c r="F52" s="81">
        <f t="shared" si="9"/>
        <v>0</v>
      </c>
      <c r="G52" s="27"/>
      <c r="H52" s="84" t="str">
        <f>H24</f>
        <v>PE 352</v>
      </c>
      <c r="I52" s="84" t="str">
        <f t="shared" ref="I52:M52" si="10">I24</f>
        <v>Adapted Physical Education</v>
      </c>
      <c r="J52" s="80">
        <f t="shared" si="10"/>
        <v>0</v>
      </c>
      <c r="K52" s="85">
        <f t="shared" si="10"/>
        <v>3</v>
      </c>
      <c r="L52" s="85">
        <f t="shared" si="10"/>
        <v>0</v>
      </c>
      <c r="M52" s="85">
        <f t="shared" si="10"/>
        <v>0</v>
      </c>
      <c r="N52" s="27"/>
      <c r="O52" s="28"/>
    </row>
    <row r="53" spans="1:15" s="29" customFormat="1" ht="18" customHeight="1" x14ac:dyDescent="0.2">
      <c r="A53" s="56" t="str">
        <f t="shared" ref="A53:F53" si="11">A8</f>
        <v>PSYC 101</v>
      </c>
      <c r="B53" s="56" t="str">
        <f t="shared" si="11"/>
        <v>Psychology SGR #3</v>
      </c>
      <c r="C53" s="71">
        <f t="shared" si="11"/>
        <v>0</v>
      </c>
      <c r="D53" s="81">
        <f t="shared" si="11"/>
        <v>3</v>
      </c>
      <c r="E53" s="81">
        <f t="shared" si="11"/>
        <v>0</v>
      </c>
      <c r="F53" s="81">
        <f t="shared" si="11"/>
        <v>0</v>
      </c>
      <c r="G53" s="27"/>
      <c r="H53" s="84" t="str">
        <f>A33</f>
        <v>PE 350</v>
      </c>
      <c r="I53" s="84" t="str">
        <f t="shared" ref="I53:L53" si="12">B33</f>
        <v>Exercise Physiology</v>
      </c>
      <c r="J53" s="80">
        <f t="shared" si="12"/>
        <v>0</v>
      </c>
      <c r="K53" s="85">
        <f t="shared" si="12"/>
        <v>3</v>
      </c>
      <c r="L53" s="85">
        <f t="shared" si="12"/>
        <v>0</v>
      </c>
      <c r="M53" s="85">
        <f>F33</f>
        <v>0</v>
      </c>
      <c r="N53" s="27"/>
      <c r="O53" s="28"/>
    </row>
    <row r="54" spans="1:15" s="29" customFormat="1" ht="18" customHeight="1" x14ac:dyDescent="0.2">
      <c r="C54" s="28"/>
      <c r="D54" s="27"/>
      <c r="E54" s="27"/>
      <c r="F54" s="27"/>
      <c r="G54" s="27"/>
      <c r="H54" s="84" t="str">
        <f>A24</f>
        <v>HLTH 479/L</v>
      </c>
      <c r="I54" s="84" t="str">
        <f t="shared" ref="I54:M54" si="13">B24</f>
        <v>Health Promotion Program &amp; Evaluation</v>
      </c>
      <c r="J54" s="80">
        <f t="shared" si="13"/>
        <v>0</v>
      </c>
      <c r="K54" s="85">
        <f t="shared" si="13"/>
        <v>2</v>
      </c>
      <c r="L54" s="85">
        <f t="shared" si="13"/>
        <v>0</v>
      </c>
      <c r="M54" s="85">
        <f t="shared" si="13"/>
        <v>0</v>
      </c>
      <c r="N54" s="27"/>
      <c r="O54" s="28"/>
    </row>
    <row r="55" spans="1:15" s="29" customFormat="1" ht="18" customHeight="1" x14ac:dyDescent="0.2">
      <c r="A55" s="34" t="s">
        <v>10</v>
      </c>
      <c r="B55" s="34" t="s">
        <v>39</v>
      </c>
      <c r="C55" s="34"/>
      <c r="D55" s="35">
        <f>SUM(D56:D57)</f>
        <v>6</v>
      </c>
      <c r="E55" s="36"/>
      <c r="F55" s="27"/>
      <c r="G55" s="27"/>
      <c r="H55" s="84" t="s">
        <v>70</v>
      </c>
      <c r="I55" s="84" t="s">
        <v>71</v>
      </c>
      <c r="J55" s="80"/>
      <c r="K55" s="85">
        <v>1</v>
      </c>
      <c r="L55" s="85">
        <f>L33</f>
        <v>0</v>
      </c>
      <c r="M55" s="85">
        <f>M33</f>
        <v>0</v>
      </c>
      <c r="N55" s="27"/>
      <c r="O55" s="28"/>
    </row>
    <row r="56" spans="1:15" s="29" customFormat="1" ht="18" customHeight="1" x14ac:dyDescent="0.2">
      <c r="A56" s="56" t="str">
        <f>A16</f>
        <v>SGR #4</v>
      </c>
      <c r="B56" s="56" t="str">
        <f>B16</f>
        <v>Humanities and Arts/Diversity</v>
      </c>
      <c r="C56" s="71">
        <f>C16</f>
        <v>0</v>
      </c>
      <c r="D56" s="81">
        <v>3</v>
      </c>
      <c r="E56" s="81">
        <f t="shared" ref="E56:F56" si="14">L11</f>
        <v>0</v>
      </c>
      <c r="F56" s="81">
        <f t="shared" si="14"/>
        <v>0</v>
      </c>
      <c r="G56" s="27"/>
      <c r="H56" s="84" t="str">
        <f>H34</f>
        <v>HLTH 420</v>
      </c>
      <c r="I56" s="84" t="str">
        <f>I34</f>
        <v>Methods of Health Instruction</v>
      </c>
      <c r="J56" s="80">
        <f>J34</f>
        <v>0</v>
      </c>
      <c r="K56" s="85">
        <f>K34</f>
        <v>2</v>
      </c>
      <c r="L56" s="85">
        <f>L34</f>
        <v>0</v>
      </c>
      <c r="M56" s="85">
        <f>M34</f>
        <v>0</v>
      </c>
      <c r="N56" s="27"/>
      <c r="O56" s="28"/>
    </row>
    <row r="57" spans="1:15" s="29" customFormat="1" ht="18" customHeight="1" x14ac:dyDescent="0.2">
      <c r="A57" s="23" t="str">
        <f t="shared" ref="A57:F57" si="15">H10</f>
        <v>SGR #4</v>
      </c>
      <c r="B57" s="23" t="str">
        <f t="shared" si="15"/>
        <v>Humanities and Arts/Diversity</v>
      </c>
      <c r="C57" s="23" t="str">
        <f t="shared" si="15"/>
        <v>Must meet globalization</v>
      </c>
      <c r="D57" s="131">
        <f t="shared" si="15"/>
        <v>3</v>
      </c>
      <c r="E57" s="23">
        <f t="shared" si="15"/>
        <v>0</v>
      </c>
      <c r="F57" s="23">
        <f t="shared" si="15"/>
        <v>0</v>
      </c>
      <c r="G57" s="27"/>
      <c r="H57" s="82"/>
      <c r="I57" s="82"/>
      <c r="J57" s="79"/>
      <c r="K57" s="83"/>
      <c r="L57" s="83"/>
      <c r="M57" s="83"/>
      <c r="N57" s="27"/>
      <c r="O57" s="28"/>
    </row>
    <row r="58" spans="1:15" s="29" customFormat="1" ht="18" customHeight="1" x14ac:dyDescent="0.2">
      <c r="C58" s="72"/>
      <c r="D58" s="27"/>
      <c r="E58" s="27"/>
      <c r="F58" s="27"/>
      <c r="G58" s="27"/>
      <c r="H58" s="61"/>
      <c r="I58" s="61"/>
      <c r="J58" s="62"/>
      <c r="K58" s="63"/>
      <c r="L58" s="63"/>
      <c r="M58" s="63"/>
      <c r="N58" s="27"/>
      <c r="O58" s="28"/>
    </row>
    <row r="59" spans="1:15" s="29" customFormat="1" ht="18" customHeight="1" x14ac:dyDescent="0.2">
      <c r="A59" s="34" t="s">
        <v>11</v>
      </c>
      <c r="B59" s="34" t="s">
        <v>40</v>
      </c>
      <c r="C59" s="73"/>
      <c r="D59" s="35">
        <f>D60</f>
        <v>3</v>
      </c>
      <c r="E59" s="36"/>
      <c r="F59" s="27"/>
      <c r="G59" s="27"/>
      <c r="H59" s="30" t="s">
        <v>44</v>
      </c>
      <c r="I59" s="64"/>
      <c r="J59" s="65"/>
      <c r="K59" s="68">
        <f>SUM(K60:K67)</f>
        <v>23</v>
      </c>
      <c r="L59" s="66"/>
      <c r="M59" s="66"/>
      <c r="N59" s="27"/>
      <c r="O59" s="28"/>
    </row>
    <row r="60" spans="1:15" s="29" customFormat="1" ht="18" customHeight="1" x14ac:dyDescent="0.2">
      <c r="A60" s="56" t="str">
        <f t="shared" ref="A60:F60" si="16">A7</f>
        <v>MATH 102</v>
      </c>
      <c r="B60" s="56" t="str">
        <f t="shared" si="16"/>
        <v>College Algebra SGR #5</v>
      </c>
      <c r="C60" s="71">
        <f t="shared" si="16"/>
        <v>0</v>
      </c>
      <c r="D60" s="81">
        <f t="shared" si="16"/>
        <v>3</v>
      </c>
      <c r="E60" s="81">
        <f t="shared" si="16"/>
        <v>0</v>
      </c>
      <c r="F60" s="81">
        <f t="shared" si="16"/>
        <v>0</v>
      </c>
      <c r="G60" s="27"/>
      <c r="H60" s="84" t="str">
        <f>H18</f>
        <v>HSC 260</v>
      </c>
      <c r="I60" s="84" t="str">
        <f t="shared" ref="I60:M60" si="17">I18</f>
        <v>Women's Health Issues</v>
      </c>
      <c r="J60" s="80">
        <f t="shared" si="17"/>
        <v>0</v>
      </c>
      <c r="K60" s="85">
        <f t="shared" si="17"/>
        <v>3</v>
      </c>
      <c r="L60" s="85">
        <f t="shared" si="17"/>
        <v>0</v>
      </c>
      <c r="M60" s="85">
        <f t="shared" si="17"/>
        <v>0</v>
      </c>
      <c r="N60" s="27"/>
      <c r="O60" s="28"/>
    </row>
    <row r="61" spans="1:15" s="29" customFormat="1" ht="18" customHeight="1" x14ac:dyDescent="0.2">
      <c r="C61" s="72"/>
      <c r="D61" s="27"/>
      <c r="E61" s="27"/>
      <c r="F61" s="27"/>
      <c r="G61" s="27"/>
      <c r="H61" s="82" t="str">
        <f>H26</f>
        <v>PSYC 417</v>
      </c>
      <c r="I61" s="82" t="str">
        <f t="shared" ref="I61:M61" si="18">I26</f>
        <v>Health Psychology</v>
      </c>
      <c r="J61" s="79">
        <f t="shared" si="18"/>
        <v>0</v>
      </c>
      <c r="K61" s="83">
        <f t="shared" si="18"/>
        <v>3</v>
      </c>
      <c r="L61" s="83">
        <f t="shared" si="18"/>
        <v>0</v>
      </c>
      <c r="M61" s="83">
        <f t="shared" si="18"/>
        <v>0</v>
      </c>
      <c r="N61" s="27"/>
      <c r="O61" s="28"/>
    </row>
    <row r="62" spans="1:15" s="29" customFormat="1" ht="18" customHeight="1" x14ac:dyDescent="0.2">
      <c r="A62" s="34" t="s">
        <v>12</v>
      </c>
      <c r="B62" s="34" t="s">
        <v>42</v>
      </c>
      <c r="C62" s="73"/>
      <c r="D62" s="35">
        <f>SUM(D63:D64)</f>
        <v>8</v>
      </c>
      <c r="E62" s="36"/>
      <c r="F62" s="27"/>
      <c r="G62" s="27"/>
      <c r="H62" s="84" t="str">
        <f>H35</f>
        <v>EHS 309</v>
      </c>
      <c r="I62" s="84" t="str">
        <f>I35</f>
        <v>Interdisciplinary Group Processes</v>
      </c>
      <c r="J62" s="80">
        <f>J36</f>
        <v>0</v>
      </c>
      <c r="K62" s="85">
        <v>2</v>
      </c>
      <c r="L62" s="85">
        <f>L36</f>
        <v>0</v>
      </c>
      <c r="M62" s="85">
        <f>M36</f>
        <v>0</v>
      </c>
      <c r="N62" s="27"/>
      <c r="O62" s="28"/>
    </row>
    <row r="63" spans="1:15" s="29" customFormat="1" ht="18" customHeight="1" x14ac:dyDescent="0.2">
      <c r="A63" s="56" t="str">
        <f t="shared" ref="A63:F63" si="19">A9</f>
        <v>CHEM 106 or 112</v>
      </c>
      <c r="B63" s="56" t="str">
        <f t="shared" si="19"/>
        <v>Chemistry and Lab SGR #6</v>
      </c>
      <c r="C63" s="56">
        <f t="shared" si="19"/>
        <v>0</v>
      </c>
      <c r="D63" s="81">
        <f t="shared" si="19"/>
        <v>4</v>
      </c>
      <c r="E63" s="81">
        <f t="shared" si="19"/>
        <v>0</v>
      </c>
      <c r="F63" s="81">
        <f t="shared" si="19"/>
        <v>0</v>
      </c>
      <c r="G63" s="27"/>
      <c r="H63" s="84" t="str">
        <f>A34</f>
        <v>HDFS 441</v>
      </c>
      <c r="I63" s="84" t="str">
        <f>B34</f>
        <v>Professional Issuses in HDFS</v>
      </c>
      <c r="J63" s="80">
        <f t="shared" ref="J63:M63" si="20">C35</f>
        <v>0</v>
      </c>
      <c r="K63" s="85">
        <v>3</v>
      </c>
      <c r="L63" s="85">
        <f t="shared" si="20"/>
        <v>0</v>
      </c>
      <c r="M63" s="85">
        <f t="shared" si="20"/>
        <v>0</v>
      </c>
      <c r="N63" s="48"/>
      <c r="O63" s="28"/>
    </row>
    <row r="64" spans="1:15" s="29" customFormat="1" ht="18" customHeight="1" x14ac:dyDescent="0.2">
      <c r="A64" s="56" t="str">
        <f>H9</f>
        <v>CHEM 108 or 114</v>
      </c>
      <c r="B64" s="56" t="str">
        <f>I9</f>
        <v>Chemistry and Lab SGR #6</v>
      </c>
      <c r="C64" s="71"/>
      <c r="D64" s="81">
        <v>4</v>
      </c>
      <c r="E64" s="81">
        <f>L9</f>
        <v>0</v>
      </c>
      <c r="F64" s="81">
        <f>M9</f>
        <v>0</v>
      </c>
      <c r="G64" s="27"/>
      <c r="H64" s="82" t="str">
        <f>H15</f>
        <v>BIOL 325/L</v>
      </c>
      <c r="I64" s="82" t="str">
        <f t="shared" ref="I64:M64" si="21">I15</f>
        <v>Human Physiology &amp; Lab</v>
      </c>
      <c r="J64" s="79">
        <f t="shared" si="21"/>
        <v>0</v>
      </c>
      <c r="K64" s="83">
        <v>3</v>
      </c>
      <c r="L64" s="83">
        <f t="shared" si="21"/>
        <v>0</v>
      </c>
      <c r="M64" s="83">
        <f t="shared" si="21"/>
        <v>0</v>
      </c>
      <c r="N64" s="27"/>
      <c r="O64" s="28"/>
    </row>
    <row r="65" spans="1:21" s="29" customFormat="1" ht="18" customHeight="1" x14ac:dyDescent="0.2">
      <c r="A65" s="30"/>
      <c r="B65" s="31"/>
      <c r="C65" s="73"/>
      <c r="D65" s="32"/>
      <c r="E65" s="32"/>
      <c r="F65" s="33"/>
      <c r="G65" s="27"/>
      <c r="H65" s="82" t="str">
        <f>A27</f>
        <v>HLTH 200</v>
      </c>
      <c r="I65" s="82" t="str">
        <f t="shared" ref="I65:M65" si="22">B27</f>
        <v>Comp &amp; Alt Health Care</v>
      </c>
      <c r="J65" s="79">
        <f t="shared" si="22"/>
        <v>0</v>
      </c>
      <c r="K65" s="83">
        <f t="shared" si="22"/>
        <v>3</v>
      </c>
      <c r="L65" s="83">
        <f t="shared" si="22"/>
        <v>0</v>
      </c>
      <c r="M65" s="83">
        <f t="shared" si="22"/>
        <v>0</v>
      </c>
      <c r="N65" s="27"/>
      <c r="O65" s="28"/>
      <c r="Q65" s="29">
        <f>SUM(K60:K67,K45:K56)</f>
        <v>52</v>
      </c>
      <c r="S65" s="34"/>
      <c r="T65" s="34"/>
      <c r="U65" s="31"/>
    </row>
    <row r="66" spans="1:21" s="29" customFormat="1" ht="18" customHeight="1" x14ac:dyDescent="0.2">
      <c r="C66" s="73"/>
      <c r="D66" s="70"/>
      <c r="E66" s="70"/>
      <c r="F66" s="70"/>
      <c r="G66" s="27"/>
      <c r="H66" s="82" t="str">
        <f>H25</f>
        <v>HLTH 445</v>
      </c>
      <c r="I66" s="82" t="str">
        <f t="shared" ref="I66:M66" si="23">I25</f>
        <v>Epidemiology</v>
      </c>
      <c r="J66" s="79">
        <f t="shared" si="23"/>
        <v>0</v>
      </c>
      <c r="K66" s="83">
        <f t="shared" si="23"/>
        <v>3</v>
      </c>
      <c r="L66" s="83">
        <f t="shared" si="23"/>
        <v>0</v>
      </c>
      <c r="M66" s="83">
        <f t="shared" si="23"/>
        <v>0</v>
      </c>
      <c r="N66" s="27"/>
      <c r="O66" s="28"/>
    </row>
    <row r="67" spans="1:21" s="29" customFormat="1" ht="18" customHeight="1" x14ac:dyDescent="0.2">
      <c r="A67" s="30" t="s">
        <v>43</v>
      </c>
      <c r="B67" s="31"/>
      <c r="C67" s="30"/>
      <c r="D67" s="32"/>
      <c r="E67" s="32"/>
      <c r="F67" s="33"/>
      <c r="G67" s="27"/>
      <c r="H67" s="82" t="str">
        <f>A28</f>
        <v>HLTH 250/L</v>
      </c>
      <c r="I67" s="82" t="str">
        <f>B28</f>
        <v>First Aid &amp; CPR</v>
      </c>
      <c r="J67" s="79">
        <f t="shared" ref="J67:L67" si="24">C34</f>
        <v>0</v>
      </c>
      <c r="K67" s="83">
        <f t="shared" si="24"/>
        <v>3</v>
      </c>
      <c r="L67" s="83">
        <f t="shared" si="24"/>
        <v>0</v>
      </c>
      <c r="M67" s="83">
        <f>F34</f>
        <v>0</v>
      </c>
      <c r="N67" s="27"/>
      <c r="O67" s="28"/>
    </row>
    <row r="68" spans="1:21" s="29" customFormat="1" ht="18" customHeight="1" x14ac:dyDescent="0.2">
      <c r="C68" s="73"/>
      <c r="D68" s="70"/>
      <c r="E68" s="70"/>
      <c r="F68" s="70"/>
      <c r="G68" s="27"/>
      <c r="H68" s="8"/>
      <c r="I68" s="8"/>
      <c r="J68" s="43"/>
      <c r="K68" s="44"/>
      <c r="L68" s="44"/>
      <c r="M68" s="44"/>
      <c r="N68" s="27"/>
      <c r="O68" s="28"/>
    </row>
    <row r="69" spans="1:21" s="29" customFormat="1" ht="18" customHeight="1" x14ac:dyDescent="0.2">
      <c r="A69" s="31" t="s">
        <v>6</v>
      </c>
      <c r="B69" s="31" t="s">
        <v>13</v>
      </c>
      <c r="C69" s="111"/>
      <c r="D69" s="40">
        <f>D70</f>
        <v>2</v>
      </c>
      <c r="E69" s="41"/>
      <c r="F69" s="38"/>
      <c r="G69" s="27"/>
      <c r="H69" s="57" t="s">
        <v>49</v>
      </c>
      <c r="I69" s="57"/>
      <c r="J69" s="58"/>
      <c r="K69" s="59">
        <f>SUM(K70:K70)</f>
        <v>28</v>
      </c>
      <c r="L69" s="60"/>
      <c r="M69" s="46"/>
      <c r="N69" s="27"/>
      <c r="O69" s="28"/>
    </row>
    <row r="70" spans="1:21" s="29" customFormat="1" ht="18" customHeight="1" x14ac:dyDescent="0.2">
      <c r="A70" s="45" t="str">
        <f t="shared" ref="A70:F70" si="25">A10</f>
        <v>EHS 109</v>
      </c>
      <c r="B70" s="45" t="str">
        <f t="shared" si="25"/>
        <v>FY Seminar - Enhancing Human Potential</v>
      </c>
      <c r="C70" s="45" t="str">
        <f t="shared" si="25"/>
        <v>IGR #1</v>
      </c>
      <c r="D70" s="45">
        <f t="shared" si="25"/>
        <v>2</v>
      </c>
      <c r="E70" s="45">
        <f t="shared" si="25"/>
        <v>0</v>
      </c>
      <c r="F70" s="45">
        <f t="shared" si="25"/>
        <v>0</v>
      </c>
      <c r="G70" s="27"/>
      <c r="H70" s="86"/>
      <c r="I70" s="86" t="str">
        <f>B29</f>
        <v>Minor/Electives</v>
      </c>
      <c r="J70" s="77">
        <f>C28</f>
        <v>0</v>
      </c>
      <c r="K70" s="87">
        <v>28</v>
      </c>
      <c r="L70" s="87">
        <f>E28</f>
        <v>0</v>
      </c>
      <c r="M70" s="87">
        <f>F28</f>
        <v>0</v>
      </c>
      <c r="N70" s="27"/>
      <c r="O70" s="28"/>
    </row>
    <row r="71" spans="1:21" s="29" customFormat="1" ht="18" customHeight="1" x14ac:dyDescent="0.2">
      <c r="A71" s="37"/>
      <c r="B71" s="37"/>
      <c r="C71" s="75"/>
      <c r="D71" s="38"/>
      <c r="E71" s="38"/>
      <c r="F71" s="38"/>
      <c r="G71" s="27"/>
      <c r="H71" s="86"/>
      <c r="I71" s="86">
        <f>B36</f>
        <v>0</v>
      </c>
      <c r="J71" s="43"/>
      <c r="K71" s="44"/>
      <c r="L71" s="44"/>
      <c r="M71" s="44"/>
      <c r="N71" s="27"/>
      <c r="O71" s="28"/>
    </row>
    <row r="72" spans="1:21" s="29" customFormat="1" ht="18" customHeight="1" x14ac:dyDescent="0.2">
      <c r="A72" s="31" t="s">
        <v>7</v>
      </c>
      <c r="B72" s="31" t="s">
        <v>14</v>
      </c>
      <c r="C72" s="74"/>
      <c r="D72" s="40">
        <f>D73</f>
        <v>3</v>
      </c>
      <c r="E72" s="41"/>
      <c r="F72" s="38"/>
      <c r="G72" s="27"/>
      <c r="H72" s="86"/>
      <c r="I72" s="8"/>
      <c r="J72" s="43"/>
      <c r="K72" s="44"/>
      <c r="L72" s="44"/>
      <c r="M72" s="44"/>
      <c r="N72" s="27"/>
      <c r="O72" s="28"/>
    </row>
    <row r="73" spans="1:21" s="29" customFormat="1" ht="18" customHeight="1" x14ac:dyDescent="0.2">
      <c r="A73" s="45" t="str">
        <f t="shared" ref="A73:F73" si="26">A19</f>
        <v>NFS 111</v>
      </c>
      <c r="B73" s="45" t="str">
        <f t="shared" si="26"/>
        <v>Food, People and Env. IGR #2</v>
      </c>
      <c r="C73" s="76">
        <f t="shared" si="26"/>
        <v>0</v>
      </c>
      <c r="D73" s="47">
        <f t="shared" si="26"/>
        <v>3</v>
      </c>
      <c r="E73" s="47">
        <f t="shared" si="26"/>
        <v>0</v>
      </c>
      <c r="F73" s="47">
        <f t="shared" si="26"/>
        <v>0</v>
      </c>
      <c r="G73" s="27"/>
      <c r="H73" s="86"/>
      <c r="I73" s="8"/>
      <c r="J73" s="43"/>
      <c r="K73" s="44"/>
      <c r="L73" s="44"/>
      <c r="M73" s="44"/>
      <c r="N73" s="27"/>
      <c r="O73" s="28"/>
    </row>
    <row r="74" spans="1:21" s="29" customFormat="1" ht="18" customHeight="1" x14ac:dyDescent="0.2">
      <c r="A74" s="37"/>
      <c r="B74" s="37"/>
      <c r="C74" s="75"/>
      <c r="D74" s="38"/>
      <c r="E74" s="38"/>
      <c r="F74" s="38"/>
      <c r="G74" s="27"/>
      <c r="H74" s="55"/>
      <c r="I74" s="3"/>
      <c r="J74" s="1" t="s">
        <v>50</v>
      </c>
      <c r="K74" s="1">
        <f>D44+D48+D51+D55+D59+D62+D69+D72+K44+K59+K69+D78</f>
        <v>120</v>
      </c>
      <c r="L74" s="1"/>
      <c r="M74" s="1"/>
      <c r="N74" s="27"/>
      <c r="O74" s="28"/>
    </row>
    <row r="75" spans="1:21" s="29" customFormat="1" ht="18" customHeight="1" x14ac:dyDescent="0.2">
      <c r="A75" s="31" t="s">
        <v>15</v>
      </c>
      <c r="B75" s="31"/>
      <c r="C75" s="74"/>
      <c r="D75" s="40">
        <f>D76</f>
        <v>3</v>
      </c>
      <c r="E75" s="41"/>
      <c r="F75" s="38"/>
      <c r="G75" s="27"/>
      <c r="H75" s="8"/>
      <c r="I75" s="1"/>
      <c r="J75" s="1"/>
      <c r="K75" s="1"/>
      <c r="L75" s="1"/>
      <c r="M75" s="2"/>
      <c r="N75" s="27"/>
      <c r="O75" s="28"/>
    </row>
    <row r="76" spans="1:21" s="29" customFormat="1" ht="18" customHeight="1" x14ac:dyDescent="0.2">
      <c r="A76" s="23" t="str">
        <f>A57:F57</f>
        <v>SGR #4</v>
      </c>
      <c r="B76" s="23" t="str">
        <f>B57</f>
        <v>Humanities and Arts/Diversity</v>
      </c>
      <c r="C76" s="23" t="str">
        <f>C57</f>
        <v>Must meet globalization</v>
      </c>
      <c r="D76" s="23">
        <f>D57</f>
        <v>3</v>
      </c>
      <c r="E76" s="23">
        <f>E57</f>
        <v>0</v>
      </c>
      <c r="F76" s="23">
        <f>F57</f>
        <v>0</v>
      </c>
      <c r="G76" s="27"/>
      <c r="H76" s="8"/>
      <c r="I76" s="2"/>
      <c r="J76" s="3"/>
      <c r="K76" s="3"/>
      <c r="L76" s="3"/>
      <c r="M76" s="3"/>
      <c r="N76" s="27"/>
      <c r="O76" s="28"/>
    </row>
    <row r="77" spans="1:21" ht="18" customHeight="1" x14ac:dyDescent="0.2">
      <c r="A77" s="37"/>
      <c r="B77" s="37"/>
      <c r="C77" s="75"/>
      <c r="D77" s="38"/>
      <c r="E77" s="38"/>
      <c r="F77" s="38"/>
      <c r="H77" s="8"/>
      <c r="I77" s="1"/>
      <c r="J77" s="1"/>
      <c r="M77" s="2"/>
    </row>
    <row r="78" spans="1:21" ht="18" customHeight="1" x14ac:dyDescent="0.2">
      <c r="A78" s="31" t="s">
        <v>16</v>
      </c>
      <c r="B78" s="31"/>
      <c r="C78" s="74"/>
      <c r="D78" s="40">
        <f>D79</f>
        <v>3</v>
      </c>
      <c r="E78" s="41"/>
      <c r="F78" s="38"/>
      <c r="H78" s="1"/>
    </row>
    <row r="79" spans="1:21" ht="18" customHeight="1" x14ac:dyDescent="0.2">
      <c r="A79" s="67" t="str">
        <f>H33</f>
        <v>ENGL 379</v>
      </c>
      <c r="B79" s="67" t="str">
        <f t="shared" ref="B79:F79" si="27">I33</f>
        <v>Technical Communication</v>
      </c>
      <c r="C79" s="78" t="str">
        <f t="shared" si="27"/>
        <v>Advanced Writing</v>
      </c>
      <c r="D79" s="69">
        <f t="shared" si="27"/>
        <v>3</v>
      </c>
      <c r="E79" s="69">
        <f t="shared" si="27"/>
        <v>0</v>
      </c>
      <c r="F79" s="69">
        <f t="shared" si="27"/>
        <v>0</v>
      </c>
    </row>
    <row r="80" spans="1:21" ht="18" customHeight="1" x14ac:dyDescent="0.2">
      <c r="A80" s="1"/>
      <c r="C80" s="1"/>
      <c r="G80" s="2"/>
      <c r="N80" s="3"/>
      <c r="O80" s="3"/>
    </row>
    <row r="81" spans="2:15" ht="18" customHeight="1" x14ac:dyDescent="0.2">
      <c r="B81" s="1"/>
      <c r="C81" s="1"/>
      <c r="F81" s="3"/>
    </row>
    <row r="82" spans="2:15" ht="18" customHeight="1" x14ac:dyDescent="0.2">
      <c r="B82" s="1"/>
      <c r="C82" s="1"/>
      <c r="F82" s="3"/>
    </row>
    <row r="83" spans="2:15" ht="18" customHeight="1" x14ac:dyDescent="0.2">
      <c r="B83" s="1"/>
      <c r="C83" s="1"/>
      <c r="F83" s="3"/>
      <c r="G83" s="3"/>
      <c r="N83" s="3"/>
      <c r="O83" s="3"/>
    </row>
    <row r="84" spans="2:15" ht="18" customHeight="1" x14ac:dyDescent="0.2">
      <c r="B84" s="1"/>
      <c r="C84" s="1"/>
      <c r="F84" s="3"/>
      <c r="G84" s="3"/>
      <c r="N84" s="3"/>
      <c r="O84" s="3"/>
    </row>
    <row r="85" spans="2:15" ht="18" customHeight="1" x14ac:dyDescent="0.2">
      <c r="G85" s="3"/>
      <c r="N85" s="3"/>
      <c r="O85" s="3"/>
    </row>
    <row r="86" spans="2:15" ht="18" customHeight="1" x14ac:dyDescent="0.2">
      <c r="G86" s="3"/>
      <c r="N86" s="3"/>
      <c r="O86" s="3"/>
    </row>
  </sheetData>
  <mergeCells count="7">
    <mergeCell ref="A42:M42"/>
    <mergeCell ref="A1:M1"/>
    <mergeCell ref="K3:M3"/>
    <mergeCell ref="A41:M41"/>
    <mergeCell ref="D2:G2"/>
    <mergeCell ref="K2:M2"/>
    <mergeCell ref="D3:G3"/>
  </mergeCells>
  <conditionalFormatting sqref="F20 M20 F36:F37 M35:M37">
    <cfRule type="cellIs" dxfId="1" priority="2" operator="between">
      <formula>"F"</formula>
      <formula>"F"</formula>
    </cfRule>
  </conditionalFormatting>
  <conditionalFormatting sqref="M23 F11">
    <cfRule type="cellIs" dxfId="0" priority="1" operator="between">
      <formula>"D"</formula>
      <formula>"F"</formula>
    </cfRule>
  </conditionalFormatting>
  <hyperlinks>
    <hyperlink ref="A78:B78" r:id="rId1" location="Advanced_Writing_Requirement" display="Advanced Writing Requirement"/>
    <hyperlink ref="A75:B75" r:id="rId2" location="Globalization_Requirement" display="Globalization Requirement"/>
    <hyperlink ref="A72:B72" r:id="rId3" location="IGR_Goal__2" display="IGR Goal 2"/>
    <hyperlink ref="A69:B69" r:id="rId4" location="IGR_Goal__1" display="IGR Goal 1"/>
    <hyperlink ref="A67:B67" r:id="rId5" location="SDSU_s_Institutional_Graduation_Requirements__IGRs_" display="Institutional Graduation Requirements (IGRs) (5 credits)"/>
    <hyperlink ref="A43:C43" r:id="rId6" location="I_Syst_Gene" display="System Gen Ed Requirements  (SGR) (30 credits, Complete First 2 Years)"/>
    <hyperlink ref="A44:B44" r:id="rId7" location="Syst_Goal_1" display="SGR Goal 1"/>
    <hyperlink ref="A48:B48" r:id="rId8" location="Syst_Goal_2" display="SGR Goal 2"/>
    <hyperlink ref="A51:C51" r:id="rId9" location="Syst_Goal_3" display="SGR Goal 3"/>
    <hyperlink ref="A55:C55" r:id="rId10" location="Syst_Goal_4" display="SGR Goal 4"/>
    <hyperlink ref="A59:B59" r:id="rId11" location="Syst_Goal_5" display="SGR Goal 5"/>
    <hyperlink ref="A62:B62" r:id="rId12" location="Syst_Goal_6" display="SGR Goal 6"/>
    <hyperlink ref="A6" r:id="rId13" location="Syst_Goal_1"/>
    <hyperlink ref="B6" r:id="rId14" location="Syst_Goal_1"/>
    <hyperlink ref="A15" r:id="rId15" location="Syst_Goal_1"/>
    <hyperlink ref="B15" r:id="rId16" location="Syst_Goal_1"/>
    <hyperlink ref="A7" r:id="rId17" location="Syst_Goal_5"/>
    <hyperlink ref="B7" r:id="rId18" location="Syst_Goal_5"/>
    <hyperlink ref="A8" r:id="rId19" location="Syst_Goal_3"/>
    <hyperlink ref="B8" r:id="rId20" location="Syst_Goal_3"/>
    <hyperlink ref="H8" r:id="rId21" location="Syst_Goal_3"/>
    <hyperlink ref="I8" r:id="rId22" location="Syst_Goal_3"/>
    <hyperlink ref="A9" r:id="rId23" location="Syst_Goal_6"/>
    <hyperlink ref="B9" r:id="rId24" location="Syst_Goal_6"/>
    <hyperlink ref="H9" r:id="rId25" location="Syst_Goal_6"/>
    <hyperlink ref="I9" r:id="rId26" location="Syst_Goal_6"/>
    <hyperlink ref="A10" r:id="rId27" location="IGR_Goal__1"/>
    <hyperlink ref="B10" r:id="rId28" location="IGR_Goal__1"/>
    <hyperlink ref="H10" r:id="rId29" location="Syst_Goal_4"/>
    <hyperlink ref="I10" r:id="rId30" location="Syst_Goal_4"/>
    <hyperlink ref="A16" r:id="rId31" location="Syst_Goal_4"/>
    <hyperlink ref="B16" r:id="rId32" location="Syst_Goal_4"/>
    <hyperlink ref="A19" r:id="rId33" location="IGR_Goal__2"/>
    <hyperlink ref="B19" r:id="rId34" location="IGR_Goal__2"/>
  </hyperlinks>
  <printOptions horizontalCentered="1" verticalCentered="1"/>
  <pageMargins left="0.25" right="0.25" top="0.25" bottom="0.25" header="0.25" footer="0.25"/>
  <pageSetup scale="76" fitToHeight="0" orientation="landscape" r:id="rId35"/>
  <rowBreaks count="1" manualBreakCount="1">
    <brk id="4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I50"/>
  <sheetViews>
    <sheetView workbookViewId="0">
      <selection activeCell="I28" sqref="I28"/>
    </sheetView>
  </sheetViews>
  <sheetFormatPr defaultColWidth="9.140625" defaultRowHeight="15" x14ac:dyDescent="0.25"/>
  <cols>
    <col min="1" max="1" width="14.28515625" style="49" bestFit="1" customWidth="1"/>
    <col min="2" max="2" width="42" style="49" customWidth="1"/>
    <col min="3" max="3" width="29.85546875" style="49" customWidth="1"/>
    <col min="4" max="4" width="9.140625" style="52" customWidth="1"/>
    <col min="5" max="8" width="9.140625" style="49" customWidth="1"/>
    <col min="9" max="16384" width="9.140625" style="49"/>
  </cols>
  <sheetData>
    <row r="1" spans="1:9" ht="18" customHeight="1" thickBot="1" x14ac:dyDescent="0.35">
      <c r="A1" s="145" t="s">
        <v>136</v>
      </c>
      <c r="B1" s="145"/>
      <c r="C1" s="145"/>
      <c r="D1" s="145"/>
    </row>
    <row r="2" spans="1:9" ht="18" customHeight="1" thickTop="1" x14ac:dyDescent="0.3">
      <c r="A2" s="54"/>
      <c r="B2" s="54"/>
      <c r="C2" s="54"/>
      <c r="D2" s="54"/>
    </row>
    <row r="3" spans="1:9" ht="15" customHeight="1" thickBot="1" x14ac:dyDescent="0.3">
      <c r="A3" s="50" t="s">
        <v>45</v>
      </c>
      <c r="B3" s="50" t="s">
        <v>46</v>
      </c>
      <c r="C3" s="51" t="s">
        <v>48</v>
      </c>
      <c r="D3" s="50" t="s">
        <v>47</v>
      </c>
      <c r="I3" s="49" t="s">
        <v>47</v>
      </c>
    </row>
    <row r="4" spans="1:9" s="88" customFormat="1" ht="15" customHeight="1" x14ac:dyDescent="0.2">
      <c r="A4" s="115" t="s">
        <v>72</v>
      </c>
      <c r="B4" s="148" t="s">
        <v>114</v>
      </c>
      <c r="C4" s="148"/>
      <c r="D4" s="148"/>
      <c r="E4" s="148"/>
      <c r="F4" s="148"/>
      <c r="G4" s="148"/>
      <c r="H4" s="148"/>
      <c r="I4" s="124">
        <v>4</v>
      </c>
    </row>
    <row r="5" spans="1:9" s="88" customFormat="1" ht="15" customHeight="1" x14ac:dyDescent="0.2">
      <c r="A5" s="115" t="s">
        <v>78</v>
      </c>
      <c r="B5" s="148" t="s">
        <v>115</v>
      </c>
      <c r="C5" s="148"/>
      <c r="D5" s="148"/>
      <c r="E5" s="148"/>
      <c r="F5" s="148"/>
      <c r="G5" s="148"/>
      <c r="H5" s="148"/>
      <c r="I5" s="125">
        <v>4</v>
      </c>
    </row>
    <row r="6" spans="1:9" s="88" customFormat="1" ht="15" customHeight="1" x14ac:dyDescent="0.2">
      <c r="A6" s="116" t="s">
        <v>107</v>
      </c>
      <c r="B6" s="148" t="s">
        <v>116</v>
      </c>
      <c r="C6" s="148"/>
      <c r="D6" s="148"/>
      <c r="E6" s="148"/>
      <c r="F6" s="148"/>
      <c r="G6" s="148"/>
      <c r="H6" s="148"/>
      <c r="I6" s="126">
        <v>3</v>
      </c>
    </row>
    <row r="7" spans="1:9" s="88" customFormat="1" ht="15" customHeight="1" x14ac:dyDescent="0.2">
      <c r="A7" s="117" t="s">
        <v>113</v>
      </c>
      <c r="B7" s="148" t="s">
        <v>117</v>
      </c>
      <c r="C7" s="148"/>
      <c r="D7" s="148"/>
      <c r="E7" s="148"/>
      <c r="F7" s="148"/>
      <c r="G7" s="148"/>
      <c r="H7" s="148"/>
      <c r="I7" s="126">
        <v>2</v>
      </c>
    </row>
    <row r="8" spans="1:9" s="88" customFormat="1" ht="15" customHeight="1" x14ac:dyDescent="0.2">
      <c r="A8" s="118" t="s">
        <v>93</v>
      </c>
      <c r="B8" s="143" t="s">
        <v>118</v>
      </c>
      <c r="C8" s="143"/>
      <c r="D8" s="143"/>
      <c r="E8" s="143"/>
      <c r="F8" s="143"/>
      <c r="G8" s="143"/>
      <c r="H8" s="143"/>
      <c r="I8" s="126">
        <v>3</v>
      </c>
    </row>
    <row r="9" spans="1:9" s="88" customFormat="1" ht="15" customHeight="1" x14ac:dyDescent="0.2">
      <c r="A9" s="119" t="s">
        <v>82</v>
      </c>
      <c r="B9" s="143" t="s">
        <v>119</v>
      </c>
      <c r="C9" s="143"/>
      <c r="D9" s="143"/>
      <c r="E9" s="143"/>
      <c r="F9" s="143"/>
      <c r="G9" s="143"/>
      <c r="H9" s="143"/>
      <c r="I9" s="125">
        <v>3</v>
      </c>
    </row>
    <row r="10" spans="1:9" s="88" customFormat="1" ht="15" customHeight="1" x14ac:dyDescent="0.2">
      <c r="A10" s="120" t="s">
        <v>103</v>
      </c>
      <c r="B10" s="143" t="s">
        <v>120</v>
      </c>
      <c r="C10" s="143"/>
      <c r="D10" s="143"/>
      <c r="E10" s="143"/>
      <c r="F10" s="143"/>
      <c r="G10" s="143"/>
      <c r="H10" s="143"/>
      <c r="I10" s="125">
        <v>2</v>
      </c>
    </row>
    <row r="11" spans="1:9" s="88" customFormat="1" ht="15" customHeight="1" x14ac:dyDescent="0.2">
      <c r="A11" s="121" t="s">
        <v>109</v>
      </c>
      <c r="B11" s="143" t="s">
        <v>121</v>
      </c>
      <c r="C11" s="143"/>
      <c r="D11" s="143"/>
      <c r="E11" s="143"/>
      <c r="F11" s="143"/>
      <c r="G11" s="143"/>
      <c r="H11" s="143"/>
      <c r="I11" s="125">
        <v>2</v>
      </c>
    </row>
    <row r="12" spans="1:9" s="88" customFormat="1" ht="15" customHeight="1" x14ac:dyDescent="0.2">
      <c r="A12" s="119" t="s">
        <v>91</v>
      </c>
      <c r="B12" s="143" t="s">
        <v>122</v>
      </c>
      <c r="C12" s="143"/>
      <c r="D12" s="143"/>
      <c r="E12" s="143"/>
      <c r="F12" s="143"/>
      <c r="G12" s="143"/>
      <c r="H12" s="143"/>
      <c r="I12" s="125">
        <v>3</v>
      </c>
    </row>
    <row r="13" spans="1:9" s="88" customFormat="1" ht="15" customHeight="1" x14ac:dyDescent="0.2">
      <c r="A13" s="119" t="s">
        <v>97</v>
      </c>
      <c r="B13" s="143" t="s">
        <v>123</v>
      </c>
      <c r="C13" s="143"/>
      <c r="D13" s="143"/>
      <c r="E13" s="143"/>
      <c r="F13" s="143"/>
      <c r="G13" s="143"/>
      <c r="H13" s="143"/>
      <c r="I13" s="125">
        <v>3</v>
      </c>
    </row>
    <row r="14" spans="1:9" s="88" customFormat="1" ht="15" customHeight="1" x14ac:dyDescent="0.2">
      <c r="A14" s="119" t="s">
        <v>101</v>
      </c>
      <c r="B14" s="143" t="s">
        <v>124</v>
      </c>
      <c r="C14" s="143"/>
      <c r="D14" s="143"/>
      <c r="E14" s="143"/>
      <c r="F14" s="143"/>
      <c r="G14" s="143"/>
      <c r="H14" s="143"/>
      <c r="I14" s="125">
        <v>2</v>
      </c>
    </row>
    <row r="15" spans="1:9" s="88" customFormat="1" ht="15" customHeight="1" x14ac:dyDescent="0.2">
      <c r="A15" s="119" t="s">
        <v>105</v>
      </c>
      <c r="B15" s="143" t="s">
        <v>125</v>
      </c>
      <c r="C15" s="143"/>
      <c r="D15" s="143"/>
      <c r="E15" s="143"/>
      <c r="F15" s="143"/>
      <c r="G15" s="143"/>
      <c r="H15" s="143"/>
      <c r="I15" s="125">
        <v>3</v>
      </c>
    </row>
    <row r="16" spans="1:9" s="88" customFormat="1" ht="15" customHeight="1" x14ac:dyDescent="0.2">
      <c r="A16" s="122" t="s">
        <v>84</v>
      </c>
      <c r="B16" s="143" t="s">
        <v>126</v>
      </c>
      <c r="C16" s="143"/>
      <c r="D16" s="143"/>
      <c r="E16" s="143"/>
      <c r="F16" s="143"/>
      <c r="G16" s="143"/>
      <c r="H16" s="143"/>
      <c r="I16" s="125">
        <v>3</v>
      </c>
    </row>
    <row r="17" spans="1:9" s="88" customFormat="1" ht="15" customHeight="1" x14ac:dyDescent="0.2">
      <c r="A17" s="119" t="s">
        <v>80</v>
      </c>
      <c r="B17" s="143" t="s">
        <v>127</v>
      </c>
      <c r="C17" s="143"/>
      <c r="D17" s="143"/>
      <c r="E17" s="143"/>
      <c r="F17" s="143"/>
      <c r="G17" s="143"/>
      <c r="H17" s="143"/>
      <c r="I17" s="125">
        <v>3</v>
      </c>
    </row>
    <row r="18" spans="1:9" s="88" customFormat="1" ht="15" customHeight="1" x14ac:dyDescent="0.2">
      <c r="A18" s="119" t="s">
        <v>70</v>
      </c>
      <c r="B18" s="143" t="s">
        <v>128</v>
      </c>
      <c r="C18" s="143"/>
      <c r="D18" s="143"/>
      <c r="E18" s="143"/>
      <c r="F18" s="143"/>
      <c r="G18" s="143"/>
      <c r="H18" s="143"/>
      <c r="I18" s="125">
        <v>1</v>
      </c>
    </row>
    <row r="19" spans="1:9" s="88" customFormat="1" ht="15" customHeight="1" x14ac:dyDescent="0.2">
      <c r="A19" s="119" t="s">
        <v>87</v>
      </c>
      <c r="B19" s="143" t="s">
        <v>129</v>
      </c>
      <c r="C19" s="143"/>
      <c r="D19" s="143"/>
      <c r="E19" s="143"/>
      <c r="F19" s="143"/>
      <c r="G19" s="143"/>
      <c r="H19" s="143"/>
      <c r="I19" s="125">
        <v>3</v>
      </c>
    </row>
    <row r="20" spans="1:9" s="88" customFormat="1" ht="15" customHeight="1" x14ac:dyDescent="0.2">
      <c r="A20" s="119" t="s">
        <v>95</v>
      </c>
      <c r="B20" s="144" t="s">
        <v>130</v>
      </c>
      <c r="C20" s="144"/>
      <c r="D20" s="144"/>
      <c r="E20" s="144"/>
      <c r="F20" s="144"/>
      <c r="G20" s="144"/>
      <c r="H20" s="144"/>
      <c r="I20" s="125">
        <v>3</v>
      </c>
    </row>
    <row r="21" spans="1:9" s="88" customFormat="1" ht="15" customHeight="1" x14ac:dyDescent="0.2">
      <c r="A21" s="120" t="s">
        <v>89</v>
      </c>
      <c r="B21" s="143" t="s">
        <v>131</v>
      </c>
      <c r="C21" s="143"/>
      <c r="D21" s="143"/>
      <c r="E21" s="143"/>
      <c r="F21" s="143"/>
      <c r="G21" s="143"/>
      <c r="H21" s="143"/>
      <c r="I21" s="125">
        <v>3</v>
      </c>
    </row>
    <row r="22" spans="1:9" s="88" customFormat="1" ht="15" customHeight="1" x14ac:dyDescent="0.2">
      <c r="A22" s="123" t="s">
        <v>99</v>
      </c>
      <c r="B22" s="142" t="s">
        <v>132</v>
      </c>
      <c r="C22" s="142"/>
      <c r="D22" s="142"/>
      <c r="E22" s="142"/>
      <c r="F22" s="142"/>
      <c r="G22" s="142"/>
      <c r="H22" s="142"/>
      <c r="I22" s="125">
        <v>3</v>
      </c>
    </row>
    <row r="23" spans="1:9" s="88" customFormat="1" ht="15" customHeight="1" x14ac:dyDescent="0.25">
      <c r="A23" s="146"/>
      <c r="B23" s="147"/>
      <c r="C23" s="147"/>
      <c r="D23" s="147"/>
      <c r="H23" s="88" t="s">
        <v>133</v>
      </c>
      <c r="I23" s="127">
        <v>55</v>
      </c>
    </row>
    <row r="24" spans="1:9" s="88" customFormat="1" ht="15" customHeight="1" x14ac:dyDescent="0.25">
      <c r="A24" s="95"/>
      <c r="C24" s="90"/>
      <c r="D24" s="89"/>
      <c r="H24" s="130" t="s">
        <v>134</v>
      </c>
      <c r="I24" s="127">
        <v>37</v>
      </c>
    </row>
    <row r="25" spans="1:9" s="88" customFormat="1" ht="15" customHeight="1" x14ac:dyDescent="0.25">
      <c r="A25" s="52"/>
      <c r="B25" s="52"/>
      <c r="C25" s="4"/>
      <c r="D25" s="52"/>
      <c r="H25" s="88" t="s">
        <v>135</v>
      </c>
      <c r="I25" s="127">
        <v>28</v>
      </c>
    </row>
    <row r="26" spans="1:9" s="88" customFormat="1" ht="15" customHeight="1" x14ac:dyDescent="0.2">
      <c r="C26" s="92"/>
      <c r="D26" s="89"/>
      <c r="I26" s="128"/>
    </row>
    <row r="27" spans="1:9" s="88" customFormat="1" ht="15" customHeight="1" thickBot="1" x14ac:dyDescent="0.3">
      <c r="C27" s="98"/>
      <c r="D27" s="89"/>
      <c r="I27" s="129">
        <f>SUM(I23:I25)</f>
        <v>120</v>
      </c>
    </row>
    <row r="28" spans="1:9" s="88" customFormat="1" ht="15" customHeight="1" thickTop="1" x14ac:dyDescent="0.2">
      <c r="C28" s="98"/>
      <c r="D28" s="89"/>
    </row>
    <row r="29" spans="1:9" s="88" customFormat="1" ht="15" customHeight="1" x14ac:dyDescent="0.2">
      <c r="C29" s="90"/>
      <c r="D29" s="89"/>
    </row>
    <row r="30" spans="1:9" s="88" customFormat="1" ht="15" customHeight="1" x14ac:dyDescent="0.2">
      <c r="C30" s="90"/>
      <c r="D30" s="89"/>
    </row>
    <row r="31" spans="1:9" s="88" customFormat="1" ht="15" customHeight="1" x14ac:dyDescent="0.2">
      <c r="C31" s="96"/>
      <c r="D31" s="89"/>
    </row>
    <row r="32" spans="1:9" s="88" customFormat="1" ht="15" customHeight="1" x14ac:dyDescent="0.2">
      <c r="D32" s="91"/>
    </row>
    <row r="33" spans="1:9" s="88" customFormat="1" ht="15" customHeight="1" x14ac:dyDescent="0.25">
      <c r="A33" s="95"/>
      <c r="B33" s="112"/>
      <c r="C33" s="113"/>
      <c r="D33" s="114"/>
      <c r="E33" s="112"/>
      <c r="F33" s="112"/>
      <c r="G33" s="112"/>
      <c r="H33" s="112"/>
      <c r="I33" s="112"/>
    </row>
    <row r="34" spans="1:9" s="112" customFormat="1" ht="15" customHeight="1" x14ac:dyDescent="0.25">
      <c r="A34" s="52"/>
      <c r="B34" s="52"/>
      <c r="C34" s="4"/>
      <c r="D34" s="52"/>
      <c r="E34" s="88"/>
      <c r="F34" s="88"/>
      <c r="G34" s="88"/>
      <c r="H34" s="88"/>
      <c r="I34" s="88"/>
    </row>
    <row r="35" spans="1:9" s="88" customFormat="1" ht="15" customHeight="1" x14ac:dyDescent="0.2">
      <c r="C35" s="90"/>
      <c r="D35" s="89"/>
    </row>
    <row r="36" spans="1:9" s="88" customFormat="1" ht="15" customHeight="1" x14ac:dyDescent="0.2">
      <c r="D36" s="89"/>
    </row>
    <row r="37" spans="1:9" s="88" customFormat="1" ht="15" customHeight="1" x14ac:dyDescent="0.2">
      <c r="C37" s="96"/>
      <c r="D37" s="89"/>
    </row>
    <row r="38" spans="1:9" s="88" customFormat="1" ht="15" customHeight="1" x14ac:dyDescent="0.2">
      <c r="C38" s="96"/>
      <c r="D38" s="89"/>
    </row>
    <row r="39" spans="1:9" s="88" customFormat="1" ht="15" customHeight="1" x14ac:dyDescent="0.2">
      <c r="C39" s="97"/>
      <c r="D39" s="89"/>
    </row>
    <row r="40" spans="1:9" s="88" customFormat="1" ht="15" customHeight="1" x14ac:dyDescent="0.2">
      <c r="C40" s="99"/>
      <c r="D40" s="94"/>
    </row>
    <row r="41" spans="1:9" s="88" customFormat="1" ht="15" customHeight="1" x14ac:dyDescent="0.2">
      <c r="C41" s="93"/>
      <c r="D41" s="94"/>
    </row>
    <row r="42" spans="1:9" s="88" customFormat="1" ht="15" customHeight="1" x14ac:dyDescent="0.2">
      <c r="D42" s="94"/>
    </row>
    <row r="43" spans="1:9" s="88" customFormat="1" ht="15" customHeight="1" x14ac:dyDescent="0.25">
      <c r="A43" s="49"/>
      <c r="B43" s="49"/>
      <c r="C43" s="49"/>
      <c r="D43" s="53"/>
      <c r="E43" s="49"/>
      <c r="F43" s="49"/>
      <c r="G43" s="49"/>
      <c r="H43" s="49"/>
      <c r="I43" s="49"/>
    </row>
    <row r="44" spans="1:9" ht="15" customHeight="1" x14ac:dyDescent="0.25"/>
    <row r="45" spans="1:9" ht="15" customHeight="1" x14ac:dyDescent="0.25"/>
    <row r="46" spans="1:9" ht="15" customHeight="1" x14ac:dyDescent="0.25"/>
    <row r="47" spans="1:9" ht="15" customHeight="1" x14ac:dyDescent="0.25"/>
    <row r="48" spans="1:9" ht="15" customHeight="1" x14ac:dyDescent="0.25"/>
    <row r="49" ht="15" customHeight="1" x14ac:dyDescent="0.25"/>
    <row r="50" ht="15" customHeight="1" x14ac:dyDescent="0.25"/>
  </sheetData>
  <mergeCells count="21">
    <mergeCell ref="A1:D1"/>
    <mergeCell ref="A23:D23"/>
    <mergeCell ref="B4:H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22:H22"/>
    <mergeCell ref="B18:H18"/>
    <mergeCell ref="B19:H19"/>
    <mergeCell ref="B20:H20"/>
    <mergeCell ref="B21:H21"/>
  </mergeCells>
  <pageMargins left="0.25" right="0.25" top="0.25" bottom="0.25" header="0.5" footer="0.5"/>
  <pageSetup scale="86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Health Education</vt:lpstr>
      <vt:lpstr>Health Ed Course Options</vt:lpstr>
      <vt:lpstr>'Health Education'!Print_Area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Linn, Rebecca</cp:lastModifiedBy>
  <cp:lastPrinted>2013-04-22T21:46:18Z</cp:lastPrinted>
  <dcterms:created xsi:type="dcterms:W3CDTF">2011-09-23T19:24:55Z</dcterms:created>
  <dcterms:modified xsi:type="dcterms:W3CDTF">2013-05-16T17:23:37Z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