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75" windowWidth="19035" windowHeight="11685"/>
  </bookViews>
  <sheets>
    <sheet name="ET" sheetId="4" r:id="rId1"/>
    <sheet name="Notes" sheetId="5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8" i="4" l="1"/>
  <c r="I70" i="4"/>
  <c r="J70" i="4"/>
  <c r="K70" i="4"/>
  <c r="L70" i="4"/>
  <c r="M70" i="4"/>
  <c r="I71" i="4"/>
  <c r="K71" i="4"/>
  <c r="L71" i="4"/>
  <c r="M71" i="4"/>
  <c r="I72" i="4"/>
  <c r="J72" i="4"/>
  <c r="K72" i="4"/>
  <c r="L72" i="4"/>
  <c r="M72" i="4"/>
  <c r="I73" i="4"/>
  <c r="J73" i="4"/>
  <c r="K73" i="4"/>
  <c r="L73" i="4"/>
  <c r="M73" i="4"/>
  <c r="I74" i="4"/>
  <c r="K74" i="4"/>
  <c r="L74" i="4"/>
  <c r="M74" i="4"/>
  <c r="I75" i="4"/>
  <c r="J75" i="4"/>
  <c r="K75" i="4"/>
  <c r="L75" i="4"/>
  <c r="M75" i="4"/>
  <c r="I76" i="4"/>
  <c r="J76" i="4"/>
  <c r="K76" i="4"/>
  <c r="L76" i="4"/>
  <c r="M76" i="4"/>
  <c r="I43" i="4"/>
  <c r="J43" i="4"/>
  <c r="K43" i="4"/>
  <c r="L43" i="4"/>
  <c r="M43" i="4"/>
  <c r="I44" i="4"/>
  <c r="J44" i="4"/>
  <c r="K44" i="4"/>
  <c r="L44" i="4"/>
  <c r="M44" i="4"/>
  <c r="I45" i="4"/>
  <c r="J45" i="4"/>
  <c r="K45" i="4"/>
  <c r="L45" i="4"/>
  <c r="M45" i="4"/>
  <c r="I46" i="4"/>
  <c r="J46" i="4"/>
  <c r="K46" i="4"/>
  <c r="L46" i="4"/>
  <c r="M46" i="4"/>
  <c r="I47" i="4"/>
  <c r="J47" i="4"/>
  <c r="K47" i="4"/>
  <c r="L47" i="4"/>
  <c r="M47" i="4"/>
  <c r="I48" i="4"/>
  <c r="J48" i="4"/>
  <c r="K48" i="4"/>
  <c r="L48" i="4"/>
  <c r="M48" i="4"/>
  <c r="I49" i="4"/>
  <c r="J49" i="4"/>
  <c r="K49" i="4"/>
  <c r="L49" i="4"/>
  <c r="M49" i="4"/>
  <c r="I50" i="4"/>
  <c r="J50" i="4"/>
  <c r="K50" i="4"/>
  <c r="L50" i="4"/>
  <c r="M50" i="4"/>
  <c r="I51" i="4"/>
  <c r="J51" i="4"/>
  <c r="K51" i="4"/>
  <c r="L51" i="4"/>
  <c r="M51" i="4"/>
  <c r="I52" i="4"/>
  <c r="J52" i="4"/>
  <c r="K52" i="4"/>
  <c r="L52" i="4"/>
  <c r="M52" i="4"/>
  <c r="I53" i="4"/>
  <c r="J53" i="4"/>
  <c r="K53" i="4"/>
  <c r="L53" i="4"/>
  <c r="M53" i="4"/>
  <c r="I54" i="4"/>
  <c r="J54" i="4"/>
  <c r="K54" i="4"/>
  <c r="L54" i="4"/>
  <c r="M54" i="4"/>
  <c r="I55" i="4"/>
  <c r="K55" i="4"/>
  <c r="L55" i="4"/>
  <c r="M55" i="4"/>
  <c r="I56" i="4"/>
  <c r="K56" i="4"/>
  <c r="L56" i="4"/>
  <c r="M56" i="4"/>
  <c r="I57" i="4"/>
  <c r="K57" i="4"/>
  <c r="L57" i="4"/>
  <c r="M57" i="4"/>
  <c r="I58" i="4"/>
  <c r="J58" i="4"/>
  <c r="K58" i="4"/>
  <c r="L58" i="4"/>
  <c r="M58" i="4"/>
  <c r="I59" i="4"/>
  <c r="J59" i="4"/>
  <c r="K59" i="4"/>
  <c r="L59" i="4"/>
  <c r="M59" i="4"/>
  <c r="I60" i="4"/>
  <c r="J60" i="4"/>
  <c r="K60" i="4"/>
  <c r="L60" i="4"/>
  <c r="M60" i="4"/>
  <c r="I61" i="4"/>
  <c r="K61" i="4"/>
  <c r="L61" i="4"/>
  <c r="M61" i="4"/>
  <c r="H61" i="4"/>
  <c r="H60" i="4"/>
  <c r="H59" i="4"/>
  <c r="H58" i="4"/>
  <c r="H57" i="4"/>
  <c r="H76" i="4"/>
  <c r="H75" i="4"/>
  <c r="H74" i="4"/>
  <c r="H73" i="4"/>
  <c r="H72" i="4"/>
  <c r="H71" i="4"/>
  <c r="H70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B78" i="4"/>
  <c r="C78" i="4"/>
  <c r="D78" i="4"/>
  <c r="E78" i="4"/>
  <c r="F78" i="4"/>
  <c r="A78" i="4"/>
  <c r="B75" i="4"/>
  <c r="C75" i="4"/>
  <c r="D75" i="4"/>
  <c r="E75" i="4"/>
  <c r="F75" i="4"/>
  <c r="A75" i="4"/>
  <c r="B72" i="4"/>
  <c r="C72" i="4"/>
  <c r="D72" i="4"/>
  <c r="E72" i="4"/>
  <c r="F72" i="4"/>
  <c r="A72" i="4"/>
  <c r="B69" i="4"/>
  <c r="C69" i="4"/>
  <c r="D69" i="4"/>
  <c r="E69" i="4"/>
  <c r="F69" i="4"/>
  <c r="A69" i="4"/>
  <c r="B59" i="4"/>
  <c r="C59" i="4"/>
  <c r="D59" i="4"/>
  <c r="E59" i="4"/>
  <c r="F59" i="4"/>
  <c r="A59" i="4"/>
  <c r="B55" i="4"/>
  <c r="C55" i="4"/>
  <c r="D55" i="4"/>
  <c r="E55" i="4"/>
  <c r="F55" i="4"/>
  <c r="B56" i="4"/>
  <c r="C56" i="4"/>
  <c r="D56" i="4"/>
  <c r="E56" i="4"/>
  <c r="F56" i="4"/>
  <c r="A56" i="4"/>
  <c r="A55" i="4"/>
  <c r="B51" i="4"/>
  <c r="C51" i="4"/>
  <c r="D51" i="4"/>
  <c r="E51" i="4"/>
  <c r="F51" i="4"/>
  <c r="B52" i="4"/>
  <c r="C52" i="4"/>
  <c r="D52" i="4"/>
  <c r="E52" i="4"/>
  <c r="F52" i="4"/>
  <c r="A52" i="4"/>
  <c r="A51" i="4"/>
  <c r="B44" i="4"/>
  <c r="D44" i="4"/>
  <c r="E44" i="4"/>
  <c r="F44" i="4"/>
  <c r="B45" i="4"/>
  <c r="C45" i="4"/>
  <c r="D45" i="4"/>
  <c r="E45" i="4"/>
  <c r="F45" i="4"/>
  <c r="A44" i="4"/>
  <c r="I64" i="4"/>
  <c r="J64" i="4"/>
  <c r="K64" i="4"/>
  <c r="L64" i="4"/>
  <c r="M64" i="4"/>
  <c r="I65" i="4"/>
  <c r="K65" i="4"/>
  <c r="L65" i="4"/>
  <c r="M65" i="4"/>
  <c r="I66" i="4"/>
  <c r="K66" i="4"/>
  <c r="L66" i="4"/>
  <c r="M66" i="4"/>
  <c r="I67" i="4"/>
  <c r="K67" i="4"/>
  <c r="L67" i="4"/>
  <c r="M67" i="4"/>
  <c r="H67" i="4"/>
  <c r="H66" i="4"/>
  <c r="H65" i="4"/>
  <c r="H64" i="4"/>
  <c r="K35" i="4"/>
  <c r="D12" i="4"/>
  <c r="D34" i="4"/>
  <c r="K34" i="4"/>
  <c r="K27" i="4"/>
  <c r="D27" i="4"/>
  <c r="D19" i="4"/>
  <c r="K11" i="4"/>
  <c r="K19" i="4" l="1"/>
  <c r="D77" i="4" l="1"/>
  <c r="D74" i="4"/>
  <c r="D71" i="4"/>
  <c r="D66" i="4" s="1"/>
  <c r="K63" i="4"/>
  <c r="A39" i="4"/>
  <c r="B62" i="4"/>
  <c r="D62" i="4"/>
  <c r="E62" i="4"/>
  <c r="F62" i="4"/>
  <c r="B63" i="4"/>
  <c r="C63" i="4"/>
  <c r="D63" i="4"/>
  <c r="E63" i="4"/>
  <c r="F63" i="4"/>
  <c r="A62" i="4"/>
  <c r="D58" i="4"/>
  <c r="B48" i="4"/>
  <c r="C48" i="4"/>
  <c r="D48" i="4"/>
  <c r="D47" i="4" s="1"/>
  <c r="E48" i="4"/>
  <c r="F48" i="4"/>
  <c r="A63" i="4"/>
  <c r="A48" i="4"/>
  <c r="A45" i="4"/>
  <c r="K3" i="4"/>
  <c r="K69" i="4" l="1"/>
  <c r="K42" i="4"/>
  <c r="D61" i="4"/>
  <c r="D43" i="4"/>
  <c r="D50" i="4"/>
  <c r="D54" i="4"/>
  <c r="D42" i="4" l="1"/>
</calcChain>
</file>

<file path=xl/sharedStrings.xml><?xml version="1.0" encoding="utf-8"?>
<sst xmlns="http://schemas.openxmlformats.org/spreadsheetml/2006/main" count="180" uniqueCount="147">
  <si>
    <t>Student</t>
  </si>
  <si>
    <t>Advisor</t>
  </si>
  <si>
    <t>Comments</t>
  </si>
  <si>
    <t>Grade</t>
  </si>
  <si>
    <t>Composition I (SGR 1)</t>
  </si>
  <si>
    <t>MATH 121/L</t>
  </si>
  <si>
    <t>MATH 102</t>
  </si>
  <si>
    <t>College Algebra (SGR 5)</t>
  </si>
  <si>
    <t>SPCM 101</t>
  </si>
  <si>
    <t>ACCT 210</t>
  </si>
  <si>
    <t>ACCT 211</t>
  </si>
  <si>
    <t>ENGL 277</t>
  </si>
  <si>
    <t>STAT 281</t>
  </si>
  <si>
    <t>Intro to Statistics</t>
  </si>
  <si>
    <t>Junior Year Spring</t>
  </si>
  <si>
    <t>MGMT 360</t>
  </si>
  <si>
    <t>Organization &amp; Management</t>
  </si>
  <si>
    <t>MGMT 310</t>
  </si>
  <si>
    <t>Business Finance</t>
  </si>
  <si>
    <t>GE 231</t>
  </si>
  <si>
    <t>Senior Year Fall</t>
  </si>
  <si>
    <t>Senior Year Spring</t>
  </si>
  <si>
    <t>MGMT 460</t>
  </si>
  <si>
    <t>Human Resource Mgt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</si>
  <si>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</si>
  <si>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</si>
  <si>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</si>
  <si>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</si>
  <si>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</si>
  <si>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</si>
  <si>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</si>
  <si>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</si>
  <si>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</si>
  <si>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</si>
  <si>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Intro to Computers</t>
  </si>
  <si>
    <t>Fund of Speech (SGR 2)</t>
  </si>
  <si>
    <t>Tech, Society &amp; Ethics (IGR 2)</t>
  </si>
  <si>
    <t>ECON 202</t>
  </si>
  <si>
    <t>CSC 105</t>
  </si>
  <si>
    <t>GE 121</t>
  </si>
  <si>
    <t>First Year Experience</t>
  </si>
  <si>
    <t>Cultural Awareness/Responsibility</t>
  </si>
  <si>
    <t>Globalization Requirement</t>
  </si>
  <si>
    <t>Advanced Writing Requirement</t>
  </si>
  <si>
    <t>MGMT 325</t>
  </si>
  <si>
    <t>Date</t>
  </si>
  <si>
    <t>Notes</t>
  </si>
  <si>
    <t>System Gen Ed Requirements  (SGR) (30 credits, Complete First 2 Years)</t>
  </si>
  <si>
    <t>Institutional Graduation Requirements (IGRs) (5 credits)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</si>
  <si>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</si>
  <si>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</si>
  <si>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</si>
  <si>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</si>
  <si>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</si>
  <si>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</si>
  <si>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CR</t>
  </si>
  <si>
    <t>SEM</t>
  </si>
  <si>
    <t>Requirements for College/Major/Program/Other required courses</t>
  </si>
  <si>
    <t>Freshman Year Fall Courses</t>
  </si>
  <si>
    <t>Freshman Year Spring Courses</t>
  </si>
  <si>
    <t>SGR #4</t>
  </si>
  <si>
    <t>SGR #3</t>
  </si>
  <si>
    <t>Social Science/Diversity (SGR 3)</t>
  </si>
  <si>
    <t>SGR courses</t>
  </si>
  <si>
    <t>IGR courses</t>
  </si>
  <si>
    <t>Advanced Writing (AW)</t>
  </si>
  <si>
    <t>Globalization (G)</t>
  </si>
  <si>
    <t>Student ID#</t>
  </si>
  <si>
    <t>Anticipated Graduation Term</t>
  </si>
  <si>
    <t>Minimum GPA</t>
  </si>
  <si>
    <t xml:space="preserve">Today's Date </t>
  </si>
  <si>
    <t>or higher by placement</t>
  </si>
  <si>
    <t>Management Core Courses</t>
  </si>
  <si>
    <t>Other Required Coursework</t>
  </si>
  <si>
    <t>Bachelor of Science in Electronics Technology (2013-2014)</t>
  </si>
  <si>
    <t>ENGL 101</t>
  </si>
  <si>
    <t>GE109/L</t>
  </si>
  <si>
    <t>First Year Seminar/Lab (IGR 1)</t>
  </si>
  <si>
    <t>Humanities/Arts Diversity (SGR 4)</t>
  </si>
  <si>
    <t>GE121</t>
  </si>
  <si>
    <t>Engineering Design Graphics I</t>
  </si>
  <si>
    <t>Sophomore Year Fall</t>
  </si>
  <si>
    <t>Digital Electr &amp; Microprocessors</t>
  </si>
  <si>
    <t>ET 210</t>
  </si>
  <si>
    <t>Analog Electronics &amp; Lab</t>
  </si>
  <si>
    <t>Tech Writing in Eng (SGR 1)</t>
  </si>
  <si>
    <t>PHYS 113/L</t>
  </si>
  <si>
    <t>Physics II &amp; Lab (SGR 6)</t>
  </si>
  <si>
    <t>PHYS 111</t>
  </si>
  <si>
    <t>Junior Year Fall</t>
  </si>
  <si>
    <t>Priniciples of Accounting II</t>
  </si>
  <si>
    <t>ET 330/L</t>
  </si>
  <si>
    <t>MicroControllers &amp; Networks &amp; Lab</t>
  </si>
  <si>
    <t>ET 232</t>
  </si>
  <si>
    <t>MNET 367/L</t>
  </si>
  <si>
    <t>Production Strategy</t>
  </si>
  <si>
    <t>ET 325/L</t>
  </si>
  <si>
    <t>Advanced Analog Devices &amp; Lab</t>
  </si>
  <si>
    <t>ET 320</t>
  </si>
  <si>
    <t>ET 345/L</t>
  </si>
  <si>
    <t>Power Systems &amp; Lab</t>
  </si>
  <si>
    <t>EET 451/L</t>
  </si>
  <si>
    <t>Industrial Controls &amp; PLCs &amp; Lab</t>
  </si>
  <si>
    <t>OM 469</t>
  </si>
  <si>
    <t>Project Management</t>
  </si>
  <si>
    <t>Consent</t>
  </si>
  <si>
    <t>OM 462</t>
  </si>
  <si>
    <t>Quality Management</t>
  </si>
  <si>
    <t>GE 425</t>
  </si>
  <si>
    <t>Occ. Safety &amp; Health Mgt.</t>
  </si>
  <si>
    <t>PHYS 111/L</t>
  </si>
  <si>
    <t>Physics I &amp; Lab (SGR 6)</t>
  </si>
  <si>
    <t>Intro to Electronic Systems/Lab</t>
  </si>
  <si>
    <t xml:space="preserve">Survey of Calculus </t>
  </si>
  <si>
    <t>Math 102</t>
  </si>
  <si>
    <t>GE123</t>
  </si>
  <si>
    <t>Computer Aided Design</t>
  </si>
  <si>
    <t>Sophomore Year Spring</t>
  </si>
  <si>
    <t>Priniciples of Accounting I</t>
  </si>
  <si>
    <t>Macro Econ Prin (SGR 3, G)</t>
  </si>
  <si>
    <t>ET 240</t>
  </si>
  <si>
    <t>Techniques of Servicing</t>
  </si>
  <si>
    <t>Mgt Information Systems</t>
  </si>
  <si>
    <t>OM 494</t>
  </si>
  <si>
    <t>Internship (Summer)</t>
  </si>
  <si>
    <t>ET 380/L</t>
  </si>
  <si>
    <t>Circuit Boards &amp; Design</t>
  </si>
  <si>
    <t>ET 332/L</t>
  </si>
  <si>
    <t>Advanced Digital Devices &amp; Lab</t>
  </si>
  <si>
    <t>ET</t>
  </si>
  <si>
    <t>Technical Elective</t>
  </si>
  <si>
    <t>ET 471/L</t>
  </si>
  <si>
    <t>Capstone Experience (AW)</t>
  </si>
  <si>
    <t>ET 426/L</t>
  </si>
  <si>
    <t>Communication Systems &amp; Lab</t>
  </si>
  <si>
    <t>Management Core</t>
  </si>
  <si>
    <t>OM Core</t>
  </si>
  <si>
    <t>*ET 210/L</t>
  </si>
  <si>
    <t>*ET 320/L</t>
  </si>
  <si>
    <t>*ET 232/L</t>
  </si>
  <si>
    <t>Electronics Curriculum</t>
  </si>
  <si>
    <t>.</t>
  </si>
  <si>
    <r>
      <t xml:space="preserve">OM 469, </t>
    </r>
    <r>
      <rPr>
        <sz val="7"/>
        <rFont val="Arial"/>
        <family val="2"/>
      </rPr>
      <t>meets Advanced Writing (AW)</t>
    </r>
  </si>
  <si>
    <t>meets globalization (G)</t>
  </si>
  <si>
    <t>Total Credits</t>
  </si>
  <si>
    <t>crosslisted with CSC 325</t>
  </si>
  <si>
    <r>
      <rPr>
        <b/>
        <sz val="9"/>
        <color rgb="FFFF0000"/>
        <rFont val="Arial"/>
        <family val="2"/>
      </rPr>
      <t>Prerequisites</t>
    </r>
    <r>
      <rPr>
        <b/>
        <sz val="9"/>
        <rFont val="Arial"/>
        <family val="2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</si>
</sst>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9"/>
      <name val="Arial"/>
      <family val="2"/>
    </font>
    <font>
      <sz val="10"/>
      <name val="Arial"/>
      <family val="2"/>
    </font>
    <font>
      <b/>
      <sz val="9"/>
      <color rgb="FF0070C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Arial"/>
      <family val="2"/>
    </font>
    <font>
      <sz val="9"/>
      <color rgb="FF000000"/>
      <name val="Calibri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b/>
      <sz val="14"/>
      <name val="Calibri"/>
      <family val="2"/>
      <scheme val="minor"/>
    </font>
    <font>
      <sz val="8"/>
      <color theme="1" tint="0.3499862666707357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C0000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74">
    <xf numFmtId="0" fontId="0" fillId="0" borderId="0" xfId="0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Alignment="1">
      <alignment horizontal="left"/>
    </xf>
    <xf numFmtId="0" fontId="2" fillId="0" borderId="0" xfId="2" applyFont="1" applyFill="1"/>
    <xf numFmtId="0" fontId="3" fillId="0" borderId="0" xfId="2" applyFont="1"/>
    <xf numFmtId="0" fontId="2" fillId="0" borderId="0" xfId="2" applyFont="1" applyAlignment="1">
      <alignment horizontal="left"/>
    </xf>
    <xf numFmtId="0" fontId="2" fillId="0" borderId="0" xfId="2" applyFont="1" applyBorder="1"/>
    <xf numFmtId="0" fontId="6" fillId="0" borderId="0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Border="1"/>
    <xf numFmtId="0" fontId="2" fillId="0" borderId="10" xfId="2" applyFont="1" applyFill="1" applyBorder="1"/>
    <xf numFmtId="0" fontId="2" fillId="0" borderId="9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13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/>
    <xf numFmtId="0" fontId="10" fillId="2" borderId="3" xfId="0" applyFont="1" applyFill="1" applyBorder="1"/>
    <xf numFmtId="0" fontId="9" fillId="0" borderId="0" xfId="1" applyFont="1" applyFill="1"/>
    <xf numFmtId="0" fontId="10" fillId="3" borderId="3" xfId="1" applyFont="1" applyFill="1" applyBorder="1"/>
    <xf numFmtId="0" fontId="10" fillId="0" borderId="0" xfId="1" applyFont="1" applyFill="1"/>
    <xf numFmtId="0" fontId="10" fillId="4" borderId="3" xfId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7" xfId="0" quotePrefix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7" xfId="1" quotePrefix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10" fillId="4" borderId="3" xfId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0" xfId="2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2" borderId="0" xfId="2" applyFont="1" applyFill="1"/>
    <xf numFmtId="0" fontId="2" fillId="3" borderId="0" xfId="2" applyFont="1" applyFill="1"/>
    <xf numFmtId="0" fontId="2" fillId="4" borderId="0" xfId="2" applyFont="1" applyFill="1"/>
    <xf numFmtId="0" fontId="2" fillId="4" borderId="0" xfId="2" applyFont="1" applyFill="1" applyAlignment="1"/>
    <xf numFmtId="0" fontId="2" fillId="0" borderId="0" xfId="2" applyFont="1" applyFill="1" applyAlignment="1"/>
    <xf numFmtId="0" fontId="2" fillId="6" borderId="0" xfId="2" applyFont="1" applyFill="1"/>
    <xf numFmtId="0" fontId="2" fillId="6" borderId="0" xfId="2" applyFont="1" applyFill="1" applyAlignment="1"/>
    <xf numFmtId="0" fontId="10" fillId="0" borderId="5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Alignment="1">
      <alignment horizontal="left"/>
    </xf>
    <xf numFmtId="0" fontId="10" fillId="0" borderId="0" xfId="2" applyFont="1" applyFill="1"/>
    <xf numFmtId="0" fontId="2" fillId="0" borderId="10" xfId="2" applyFont="1" applyFill="1" applyBorder="1" applyAlignment="1">
      <alignment horizontal="center"/>
    </xf>
    <xf numFmtId="0" fontId="12" fillId="0" borderId="10" xfId="2" applyFont="1" applyFill="1" applyBorder="1"/>
    <xf numFmtId="0" fontId="13" fillId="2" borderId="0" xfId="2" applyFont="1" applyFill="1" applyAlignment="1">
      <alignment horizontal="left" readingOrder="1"/>
    </xf>
    <xf numFmtId="0" fontId="13" fillId="0" borderId="0" xfId="2" applyFont="1" applyAlignment="1">
      <alignment horizontal="left" readingOrder="1"/>
    </xf>
    <xf numFmtId="0" fontId="2" fillId="0" borderId="0" xfId="2" applyFont="1" applyFill="1" applyBorder="1" applyAlignment="1"/>
    <xf numFmtId="0" fontId="3" fillId="0" borderId="0" xfId="2" applyFont="1" applyFill="1" applyAlignment="1"/>
    <xf numFmtId="0" fontId="9" fillId="0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1" fillId="0" borderId="0" xfId="0" applyFont="1" applyFill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15" xfId="0" applyFont="1" applyFill="1" applyBorder="1"/>
    <xf numFmtId="0" fontId="10" fillId="0" borderId="15" xfId="0" applyFont="1" applyFill="1" applyBorder="1"/>
    <xf numFmtId="0" fontId="10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1" fillId="0" borderId="14" xfId="0" applyFont="1" applyFill="1" applyBorder="1"/>
    <xf numFmtId="0" fontId="10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14" xfId="0" applyFont="1" applyFill="1" applyBorder="1"/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0" fillId="0" borderId="0" xfId="0" applyAlignment="1"/>
    <xf numFmtId="0" fontId="16" fillId="2" borderId="3" xfId="1" applyFont="1" applyFill="1" applyBorder="1"/>
    <xf numFmtId="0" fontId="16" fillId="0" borderId="3" xfId="1" applyFont="1" applyFill="1" applyBorder="1"/>
    <xf numFmtId="0" fontId="16" fillId="3" borderId="3" xfId="1" applyFont="1" applyFill="1" applyBorder="1"/>
    <xf numFmtId="0" fontId="16" fillId="0" borderId="0" xfId="1" applyFont="1" applyFill="1" applyBorder="1"/>
    <xf numFmtId="0" fontId="16" fillId="0" borderId="4" xfId="1" applyFont="1" applyFill="1" applyBorder="1"/>
    <xf numFmtId="0" fontId="2" fillId="0" borderId="0" xfId="1" applyFont="1" applyFill="1" applyAlignment="1">
      <alignment horizontal="left"/>
    </xf>
    <xf numFmtId="0" fontId="2" fillId="0" borderId="3" xfId="1" applyFont="1" applyFill="1" applyBorder="1"/>
    <xf numFmtId="0" fontId="17" fillId="7" borderId="3" xfId="1" applyFont="1" applyFill="1" applyBorder="1"/>
    <xf numFmtId="0" fontId="16" fillId="8" borderId="3" xfId="1" applyFont="1" applyFill="1" applyBorder="1"/>
    <xf numFmtId="0" fontId="16" fillId="7" borderId="3" xfId="1" applyFont="1" applyFill="1" applyBorder="1"/>
    <xf numFmtId="0" fontId="2" fillId="0" borderId="0" xfId="1" applyFont="1" applyFill="1" applyBorder="1"/>
    <xf numFmtId="0" fontId="16" fillId="0" borderId="3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7" fillId="0" borderId="0" xfId="1" applyFont="1" applyFill="1" applyBorder="1"/>
    <xf numFmtId="0" fontId="16" fillId="9" borderId="3" xfId="1" applyFont="1" applyFill="1" applyBorder="1"/>
    <xf numFmtId="0" fontId="16" fillId="0" borderId="0" xfId="1" applyFont="1" applyFill="1"/>
    <xf numFmtId="0" fontId="16" fillId="0" borderId="3" xfId="1" applyFont="1" applyFill="1" applyBorder="1" applyAlignment="1">
      <alignment horizontal="center" vertical="center"/>
    </xf>
    <xf numFmtId="0" fontId="16" fillId="10" borderId="3" xfId="1" applyFont="1" applyFill="1" applyBorder="1"/>
    <xf numFmtId="0" fontId="16" fillId="10" borderId="3" xfId="1" applyFont="1" applyFill="1" applyBorder="1" applyAlignment="1">
      <alignment wrapText="1"/>
    </xf>
    <xf numFmtId="0" fontId="18" fillId="7" borderId="3" xfId="1" applyFont="1" applyFill="1" applyBorder="1"/>
    <xf numFmtId="0" fontId="18" fillId="0" borderId="3" xfId="1" applyFont="1" applyFill="1" applyBorder="1" applyAlignment="1">
      <alignment horizontal="left"/>
    </xf>
    <xf numFmtId="0" fontId="18" fillId="0" borderId="3" xfId="1" applyFont="1" applyFill="1" applyBorder="1"/>
    <xf numFmtId="0" fontId="12" fillId="0" borderId="0" xfId="2" applyFont="1" applyFill="1" applyBorder="1"/>
    <xf numFmtId="0" fontId="16" fillId="0" borderId="10" xfId="1" quotePrefix="1" applyFont="1" applyFill="1" applyBorder="1" applyAlignment="1">
      <alignment horizontal="right"/>
    </xf>
    <xf numFmtId="0" fontId="3" fillId="0" borderId="7" xfId="1" applyFont="1" applyFill="1" applyBorder="1" applyAlignment="1">
      <alignment horizontal="left"/>
    </xf>
    <xf numFmtId="0" fontId="16" fillId="0" borderId="18" xfId="1" applyFont="1" applyFill="1" applyBorder="1" applyAlignment="1">
      <alignment horizontal="center"/>
    </xf>
    <xf numFmtId="0" fontId="2" fillId="0" borderId="16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16" fillId="0" borderId="10" xfId="1" applyFont="1" applyFill="1" applyBorder="1"/>
    <xf numFmtId="0" fontId="3" fillId="0" borderId="0" xfId="1" applyFont="1" applyFill="1" applyBorder="1" applyAlignment="1">
      <alignment horizontal="left"/>
    </xf>
    <xf numFmtId="0" fontId="16" fillId="0" borderId="0" xfId="1" quotePrefix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0" fontId="3" fillId="0" borderId="17" xfId="2" applyFont="1" applyFill="1" applyBorder="1"/>
    <xf numFmtId="0" fontId="3" fillId="0" borderId="12" xfId="2" applyFont="1" applyFill="1" applyBorder="1"/>
    <xf numFmtId="0" fontId="3" fillId="0" borderId="7" xfId="2" applyFont="1" applyFill="1" applyBorder="1" applyAlignment="1">
      <alignment horizontal="center"/>
    </xf>
    <xf numFmtId="0" fontId="2" fillId="0" borderId="12" xfId="2" applyFont="1" applyFill="1" applyBorder="1"/>
    <xf numFmtId="0" fontId="3" fillId="0" borderId="13" xfId="1" applyFont="1" applyFill="1" applyBorder="1"/>
    <xf numFmtId="0" fontId="2" fillId="0" borderId="8" xfId="1" applyFont="1" applyFill="1" applyBorder="1"/>
    <xf numFmtId="0" fontId="16" fillId="0" borderId="8" xfId="1" applyFont="1" applyFill="1" applyBorder="1"/>
    <xf numFmtId="0" fontId="2" fillId="0" borderId="10" xfId="1" applyFont="1" applyFill="1" applyBorder="1" applyAlignment="1">
      <alignment horizontal="left"/>
    </xf>
    <xf numFmtId="0" fontId="16" fillId="0" borderId="19" xfId="1" applyFont="1" applyFill="1" applyBorder="1"/>
    <xf numFmtId="0" fontId="2" fillId="0" borderId="0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0" fillId="6" borderId="3" xfId="1" applyFont="1" applyFill="1" applyBorder="1"/>
    <xf numFmtId="0" fontId="18" fillId="4" borderId="3" xfId="1" applyFont="1" applyFill="1" applyBorder="1"/>
    <xf numFmtId="0" fontId="16" fillId="6" borderId="3" xfId="1" applyFont="1" applyFill="1" applyBorder="1"/>
    <xf numFmtId="0" fontId="10" fillId="0" borderId="6" xfId="0" applyFont="1" applyFill="1" applyBorder="1" applyAlignment="1">
      <alignment horizontal="center"/>
    </xf>
    <xf numFmtId="0" fontId="2" fillId="0" borderId="0" xfId="2" applyFont="1" applyFill="1" applyAlignment="1">
      <alignment horizontal="right"/>
    </xf>
    <xf numFmtId="0" fontId="10" fillId="6" borderId="3" xfId="1" applyFont="1" applyFill="1" applyBorder="1" applyAlignment="1">
      <alignment horizontal="center"/>
    </xf>
    <xf numFmtId="0" fontId="20" fillId="0" borderId="3" xfId="2" applyFont="1" applyFill="1" applyBorder="1"/>
    <xf numFmtId="0" fontId="16" fillId="0" borderId="9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18" fillId="0" borderId="4" xfId="1" applyFont="1" applyFill="1" applyBorder="1"/>
    <xf numFmtId="0" fontId="16" fillId="10" borderId="0" xfId="1" applyFont="1" applyFill="1" applyAlignment="1">
      <alignment horizontal="left"/>
    </xf>
    <xf numFmtId="0" fontId="0" fillId="10" borderId="0" xfId="0" applyFill="1" applyAlignment="1"/>
    <xf numFmtId="0" fontId="16" fillId="9" borderId="0" xfId="1" applyFont="1" applyFill="1" applyAlignment="1"/>
    <xf numFmtId="0" fontId="0" fillId="0" borderId="0" xfId="0" applyAlignment="1"/>
    <xf numFmtId="0" fontId="19" fillId="0" borderId="0" xfId="2" applyFont="1" applyFill="1" applyAlignment="1">
      <alignment horizontal="center"/>
    </xf>
    <xf numFmtId="0" fontId="14" fillId="0" borderId="0" xfId="2" applyFont="1" applyFill="1" applyAlignment="1"/>
    <xf numFmtId="0" fontId="15" fillId="0" borderId="0" xfId="0" applyFont="1" applyFill="1" applyAlignment="1"/>
    <xf numFmtId="0" fontId="8" fillId="0" borderId="0" xfId="0" applyFont="1" applyAlignment="1"/>
    <xf numFmtId="0" fontId="3" fillId="0" borderId="12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16" fillId="8" borderId="0" xfId="1" applyFont="1" applyFill="1" applyAlignment="1">
      <alignment horizontal="left"/>
    </xf>
    <xf numFmtId="0" fontId="3" fillId="0" borderId="0" xfId="2" applyFont="1" applyAlignment="1">
      <alignment horizontal="center"/>
    </xf>
    <xf numFmtId="0" fontId="2" fillId="0" borderId="1" xfId="2" applyFont="1" applyBorder="1"/>
    <xf numFmtId="0" fontId="3" fillId="0" borderId="0" xfId="2" applyFont="1" applyAlignment="1">
      <alignment horizontal="right" wrapText="1"/>
    </xf>
    <xf numFmtId="0" fontId="21" fillId="0" borderId="0" xfId="0" applyFont="1" applyAlignment="1"/>
    <xf numFmtId="0" fontId="2" fillId="0" borderId="1" xfId="2" applyFont="1" applyBorder="1" applyAlignment="1">
      <alignment horizontal="center"/>
    </xf>
    <xf numFmtId="0" fontId="3" fillId="0" borderId="0" xfId="2" applyFont="1" applyBorder="1" applyAlignment="1">
      <alignment horizontal="right"/>
    </xf>
    <xf numFmtId="0" fontId="3" fillId="0" borderId="0" xfId="2" applyFont="1" applyAlignment="1">
      <alignment horizontal="right" wrapText="1"/>
    </xf>
    <xf numFmtId="0" fontId="3" fillId="0" borderId="14" xfId="2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0" xfId="2" applyFont="1" applyFill="1" applyAlignment="1">
      <alignment horizontal="right"/>
    </xf>
    <xf numFmtId="0" fontId="22" fillId="0" borderId="0" xfId="0" applyFont="1" applyAlignment="1">
      <alignment horizontal="right"/>
    </xf>
    <xf numFmtId="2" fontId="22" fillId="0" borderId="2" xfId="2" applyNumberFormat="1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14" fontId="23" fillId="0" borderId="14" xfId="2" applyNumberFormat="1" applyFont="1" applyFill="1" applyBorder="1" applyAlignment="1">
      <alignment horizontal="center"/>
    </xf>
    <xf numFmtId="0" fontId="24" fillId="0" borderId="0" xfId="2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talog.sdstate.edu/preview_program.php?catoid=22&amp;poid=4100" TargetMode="External"/><Relationship Id="rId2" Type="http://schemas.openxmlformats.org/officeDocument/2006/relationships/hyperlink" Target="http://catalog.sdstate.edu/preview_program.php?catoid=22&amp;poid=4101" TargetMode="External"/><Relationship Id="rId1" Type="http://schemas.openxmlformats.org/officeDocument/2006/relationships/hyperlink" Target="http://catalog.sdstate.edu/preview_program.php?catoid=22&amp;poid=410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abSelected="1" zoomScaleNormal="100" workbookViewId="0">
      <selection activeCell="K3" sqref="K3:M3"/>
    </sheetView>
  </sheetViews>
  <sheetFormatPr defaultColWidth="8.85546875" defaultRowHeight="15.95" customHeight="1" x14ac:dyDescent="0.2"/>
  <cols>
    <col min="1" max="1" width="11.28515625" style="3" customWidth="1"/>
    <col min="2" max="2" width="27.140625" style="3" customWidth="1"/>
    <col min="3" max="3" width="29.28515625" style="3" customWidth="1"/>
    <col min="4" max="4" width="4.7109375" style="10" customWidth="1"/>
    <col min="5" max="7" width="5.7109375" style="10" customWidth="1"/>
    <col min="8" max="8" width="11.28515625" style="3" customWidth="1"/>
    <col min="9" max="9" width="27.140625" style="3" customWidth="1"/>
    <col min="10" max="10" width="29.28515625" style="3" customWidth="1"/>
    <col min="11" max="12" width="4.7109375" style="10" customWidth="1"/>
    <col min="13" max="14" width="5.7109375" style="10" customWidth="1"/>
    <col min="15" max="15" width="5.7109375" style="2" customWidth="1"/>
    <col min="16" max="16" width="3.7109375" style="3" customWidth="1"/>
    <col min="17" max="16384" width="8.85546875" style="3"/>
  </cols>
  <sheetData>
    <row r="1" spans="1:15" s="63" customFormat="1" ht="18.75" customHeight="1" x14ac:dyDescent="0.25">
      <c r="A1" s="173" t="s">
        <v>74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61"/>
      <c r="O1" s="62"/>
    </row>
    <row r="2" spans="1:15" s="11" customFormat="1" ht="18.75" customHeight="1" thickBot="1" x14ac:dyDescent="0.25">
      <c r="A2" s="159" t="s">
        <v>0</v>
      </c>
      <c r="B2" s="160"/>
      <c r="C2" s="160"/>
      <c r="D2" s="161" t="s">
        <v>67</v>
      </c>
      <c r="E2" s="162"/>
      <c r="F2" s="162"/>
      <c r="G2" s="162"/>
      <c r="H2" s="163"/>
      <c r="I2" s="164"/>
      <c r="J2" s="165" t="s">
        <v>68</v>
      </c>
      <c r="K2" s="166"/>
      <c r="L2" s="167"/>
      <c r="M2" s="167"/>
    </row>
    <row r="3" spans="1:15" s="11" customFormat="1" ht="18.75" customHeight="1" thickBot="1" x14ac:dyDescent="0.25">
      <c r="A3" s="159" t="s">
        <v>1</v>
      </c>
      <c r="B3" s="160"/>
      <c r="C3" s="160"/>
      <c r="D3" s="168" t="s">
        <v>69</v>
      </c>
      <c r="E3" s="169"/>
      <c r="F3" s="169"/>
      <c r="G3" s="169"/>
      <c r="H3" s="170">
        <v>2</v>
      </c>
      <c r="I3" s="171"/>
      <c r="J3" s="165" t="s">
        <v>70</v>
      </c>
      <c r="K3" s="172">
        <f ca="1">NOW()</f>
        <v>41423.413309027776</v>
      </c>
      <c r="L3" s="172"/>
      <c r="M3" s="172"/>
    </row>
    <row r="4" spans="1:15" ht="18.75" customHeight="1" x14ac:dyDescent="0.2">
      <c r="A4" s="4"/>
      <c r="B4" s="6"/>
      <c r="C4" s="6"/>
      <c r="D4" s="5"/>
      <c r="E4" s="4"/>
      <c r="F4" s="5"/>
      <c r="G4" s="6"/>
      <c r="H4" s="6"/>
      <c r="I4" s="6"/>
      <c r="J4" s="6"/>
      <c r="K4" s="87"/>
      <c r="L4" s="88"/>
      <c r="M4" s="88"/>
      <c r="N4" s="3"/>
      <c r="O4" s="3"/>
    </row>
    <row r="5" spans="1:15" ht="18.75" customHeight="1" x14ac:dyDescent="0.2">
      <c r="A5" s="126" t="s">
        <v>58</v>
      </c>
      <c r="B5" s="129"/>
      <c r="C5" s="128" t="s">
        <v>146</v>
      </c>
      <c r="D5" s="128" t="s">
        <v>55</v>
      </c>
      <c r="E5" s="128" t="s">
        <v>56</v>
      </c>
      <c r="F5" s="128" t="s">
        <v>3</v>
      </c>
      <c r="G5" s="7"/>
      <c r="H5" s="126" t="s">
        <v>59</v>
      </c>
      <c r="I5" s="127"/>
      <c r="J5" s="128" t="s">
        <v>146</v>
      </c>
      <c r="K5" s="128" t="s">
        <v>55</v>
      </c>
      <c r="L5" s="128" t="s">
        <v>56</v>
      </c>
      <c r="M5" s="128" t="s">
        <v>3</v>
      </c>
      <c r="N5" s="11"/>
      <c r="O5" s="3"/>
    </row>
    <row r="6" spans="1:15" ht="18.75" customHeight="1" x14ac:dyDescent="0.2">
      <c r="A6" s="90" t="s">
        <v>75</v>
      </c>
      <c r="B6" s="90" t="s">
        <v>4</v>
      </c>
      <c r="C6" s="91"/>
      <c r="D6" s="101">
        <v>3</v>
      </c>
      <c r="E6" s="8"/>
      <c r="F6" s="8"/>
      <c r="G6" s="1"/>
      <c r="H6" s="90" t="s">
        <v>110</v>
      </c>
      <c r="I6" s="90" t="s">
        <v>111</v>
      </c>
      <c r="J6" s="94"/>
      <c r="K6" s="101">
        <v>4</v>
      </c>
      <c r="L6" s="8"/>
      <c r="M6" s="8"/>
      <c r="N6" s="3"/>
      <c r="O6" s="3"/>
    </row>
    <row r="7" spans="1:15" ht="18.75" customHeight="1" x14ac:dyDescent="0.2">
      <c r="A7" s="92" t="s">
        <v>76</v>
      </c>
      <c r="B7" s="92" t="s">
        <v>77</v>
      </c>
      <c r="C7" s="93"/>
      <c r="D7" s="101">
        <v>2</v>
      </c>
      <c r="E7" s="8"/>
      <c r="F7" s="8"/>
      <c r="G7" s="1"/>
      <c r="H7" s="110" t="s">
        <v>137</v>
      </c>
      <c r="I7" s="110" t="s">
        <v>112</v>
      </c>
      <c r="J7" s="106"/>
      <c r="K7" s="101">
        <v>4</v>
      </c>
      <c r="L7" s="8"/>
      <c r="M7" s="8"/>
      <c r="N7" s="3"/>
      <c r="O7" s="3"/>
    </row>
    <row r="8" spans="1:15" ht="18.75" customHeight="1" x14ac:dyDescent="0.2">
      <c r="A8" s="90" t="s">
        <v>6</v>
      </c>
      <c r="B8" s="90" t="s">
        <v>7</v>
      </c>
      <c r="C8" s="91" t="s">
        <v>71</v>
      </c>
      <c r="D8" s="101">
        <v>3</v>
      </c>
      <c r="E8" s="8"/>
      <c r="F8" s="8"/>
      <c r="G8" s="1"/>
      <c r="H8" s="91" t="s">
        <v>5</v>
      </c>
      <c r="I8" s="91" t="s">
        <v>113</v>
      </c>
      <c r="J8" s="147" t="s">
        <v>114</v>
      </c>
      <c r="K8" s="101">
        <v>5</v>
      </c>
      <c r="L8" s="8"/>
      <c r="M8" s="8"/>
      <c r="N8" s="3"/>
      <c r="O8" s="3"/>
    </row>
    <row r="9" spans="1:15" ht="18.75" customHeight="1" x14ac:dyDescent="0.2">
      <c r="A9" s="90" t="s">
        <v>60</v>
      </c>
      <c r="B9" s="90" t="s">
        <v>78</v>
      </c>
      <c r="C9" s="91"/>
      <c r="D9" s="101">
        <v>3</v>
      </c>
      <c r="E9" s="8"/>
      <c r="F9" s="8"/>
      <c r="G9" s="1"/>
      <c r="H9" s="90" t="s">
        <v>8</v>
      </c>
      <c r="I9" s="90" t="s">
        <v>35</v>
      </c>
      <c r="J9" s="94"/>
      <c r="K9" s="101">
        <v>3</v>
      </c>
      <c r="L9" s="8"/>
      <c r="M9" s="8"/>
      <c r="N9" s="3"/>
      <c r="O9" s="3"/>
    </row>
    <row r="10" spans="1:15" ht="18.75" customHeight="1" x14ac:dyDescent="0.2">
      <c r="A10" s="91" t="s">
        <v>79</v>
      </c>
      <c r="B10" s="91" t="s">
        <v>80</v>
      </c>
      <c r="C10" s="114" t="s">
        <v>6</v>
      </c>
      <c r="D10" s="101">
        <v>1</v>
      </c>
      <c r="E10" s="8"/>
      <c r="F10" s="8"/>
      <c r="G10" s="1"/>
      <c r="H10" s="91" t="s">
        <v>115</v>
      </c>
      <c r="I10" s="91" t="s">
        <v>116</v>
      </c>
      <c r="J10" s="147" t="s">
        <v>39</v>
      </c>
      <c r="K10" s="104">
        <v>1</v>
      </c>
      <c r="L10" s="8"/>
      <c r="M10" s="8"/>
      <c r="N10" s="3"/>
      <c r="O10" s="3"/>
    </row>
    <row r="11" spans="1:15" ht="18.75" customHeight="1" x14ac:dyDescent="0.2">
      <c r="A11" s="91" t="s">
        <v>38</v>
      </c>
      <c r="B11" s="91" t="s">
        <v>34</v>
      </c>
      <c r="C11" s="94"/>
      <c r="D11" s="102">
        <v>3</v>
      </c>
      <c r="E11" s="8"/>
      <c r="F11" s="8"/>
      <c r="G11" s="1"/>
      <c r="H11" s="133"/>
      <c r="I11" s="133"/>
      <c r="J11" s="134"/>
      <c r="K11" s="103">
        <f>SUM(K6:K10)</f>
        <v>17</v>
      </c>
      <c r="L11" s="1"/>
      <c r="M11" s="1"/>
      <c r="N11" s="3"/>
      <c r="O11" s="3"/>
    </row>
    <row r="12" spans="1:15" ht="18.75" customHeight="1" x14ac:dyDescent="0.2">
      <c r="A12" s="95"/>
      <c r="B12" s="95"/>
      <c r="C12" s="95"/>
      <c r="D12" s="103">
        <f>SUM(D6:D11)</f>
        <v>15</v>
      </c>
      <c r="E12" s="1"/>
      <c r="F12" s="1"/>
      <c r="G12" s="1"/>
      <c r="H12" s="100"/>
      <c r="I12" s="100"/>
      <c r="J12" s="135"/>
      <c r="K12" s="136"/>
      <c r="L12" s="1"/>
      <c r="M12" s="1"/>
      <c r="N12" s="3"/>
      <c r="O12" s="3"/>
    </row>
    <row r="13" spans="1:15" ht="18.75" customHeight="1" x14ac:dyDescent="0.2">
      <c r="A13" s="130" t="s">
        <v>81</v>
      </c>
      <c r="B13" s="131"/>
      <c r="C13" s="100"/>
      <c r="D13" s="121"/>
      <c r="E13" s="1"/>
      <c r="F13" s="1"/>
      <c r="G13" s="1"/>
      <c r="H13" s="130" t="s">
        <v>117</v>
      </c>
      <c r="I13" s="131"/>
      <c r="J13" s="100"/>
      <c r="K13" s="137"/>
      <c r="L13" s="1"/>
      <c r="M13" s="1"/>
      <c r="N13" s="3"/>
      <c r="O13" s="3"/>
    </row>
    <row r="14" spans="1:15" ht="18.75" customHeight="1" x14ac:dyDescent="0.2">
      <c r="A14" s="110" t="s">
        <v>139</v>
      </c>
      <c r="B14" s="110" t="s">
        <v>82</v>
      </c>
      <c r="C14" s="113" t="s">
        <v>83</v>
      </c>
      <c r="D14" s="101">
        <v>3</v>
      </c>
      <c r="E14" s="8"/>
      <c r="F14" s="8"/>
      <c r="G14" s="15"/>
      <c r="H14" s="91" t="s">
        <v>9</v>
      </c>
      <c r="I14" s="91" t="s">
        <v>118</v>
      </c>
      <c r="J14" s="97"/>
      <c r="K14" s="101">
        <v>3</v>
      </c>
      <c r="L14" s="8"/>
      <c r="M14" s="8"/>
      <c r="N14" s="3"/>
      <c r="O14" s="3"/>
    </row>
    <row r="15" spans="1:15" ht="18.75" customHeight="1" x14ac:dyDescent="0.2">
      <c r="A15" s="110" t="s">
        <v>138</v>
      </c>
      <c r="B15" s="110" t="s">
        <v>84</v>
      </c>
      <c r="C15" s="113" t="s">
        <v>83</v>
      </c>
      <c r="D15" s="101">
        <v>3</v>
      </c>
      <c r="E15" s="8"/>
      <c r="F15" s="8"/>
      <c r="G15" s="1"/>
      <c r="H15" s="90" t="s">
        <v>37</v>
      </c>
      <c r="I15" s="90" t="s">
        <v>119</v>
      </c>
      <c r="J15" s="140" t="s">
        <v>143</v>
      </c>
      <c r="K15" s="101">
        <v>3</v>
      </c>
      <c r="L15" s="8"/>
      <c r="M15" s="8"/>
      <c r="N15" s="3"/>
      <c r="O15" s="3"/>
    </row>
    <row r="16" spans="1:15" ht="18.75" customHeight="1" x14ac:dyDescent="0.2">
      <c r="A16" s="90" t="s">
        <v>11</v>
      </c>
      <c r="B16" s="90" t="s">
        <v>85</v>
      </c>
      <c r="C16" s="114" t="s">
        <v>75</v>
      </c>
      <c r="D16" s="101">
        <v>3</v>
      </c>
      <c r="E16" s="8"/>
      <c r="F16" s="8"/>
      <c r="G16" s="1"/>
      <c r="H16" s="110" t="s">
        <v>120</v>
      </c>
      <c r="I16" s="110" t="s">
        <v>121</v>
      </c>
      <c r="J16" s="112" t="s">
        <v>98</v>
      </c>
      <c r="K16" s="101">
        <v>2</v>
      </c>
      <c r="L16" s="8"/>
      <c r="M16" s="8"/>
      <c r="N16" s="3"/>
      <c r="O16" s="3"/>
    </row>
    <row r="17" spans="1:15" ht="18.75" customHeight="1" x14ac:dyDescent="0.2">
      <c r="A17" s="90" t="s">
        <v>60</v>
      </c>
      <c r="B17" s="90" t="s">
        <v>78</v>
      </c>
      <c r="C17" s="91"/>
      <c r="D17" s="101">
        <v>3</v>
      </c>
      <c r="E17" s="8"/>
      <c r="F17" s="8"/>
      <c r="G17" s="1"/>
      <c r="H17" s="107" t="s">
        <v>44</v>
      </c>
      <c r="I17" s="107" t="s">
        <v>122</v>
      </c>
      <c r="J17" s="144" t="s">
        <v>145</v>
      </c>
      <c r="K17" s="101">
        <v>3</v>
      </c>
      <c r="L17" s="8"/>
      <c r="M17" s="8"/>
      <c r="N17" s="3"/>
      <c r="O17" s="3"/>
    </row>
    <row r="18" spans="1:15" ht="18.75" customHeight="1" x14ac:dyDescent="0.2">
      <c r="A18" s="90" t="s">
        <v>86</v>
      </c>
      <c r="B18" s="90" t="s">
        <v>87</v>
      </c>
      <c r="C18" s="114" t="s">
        <v>88</v>
      </c>
      <c r="D18" s="102">
        <v>4</v>
      </c>
      <c r="E18" s="8"/>
      <c r="F18" s="8"/>
      <c r="G18" s="1"/>
      <c r="H18" s="90" t="s">
        <v>61</v>
      </c>
      <c r="I18" s="90" t="s">
        <v>62</v>
      </c>
      <c r="J18" s="91"/>
      <c r="K18" s="101">
        <v>3</v>
      </c>
      <c r="L18" s="8"/>
      <c r="M18" s="8"/>
      <c r="N18" s="3"/>
      <c r="O18" s="3"/>
    </row>
    <row r="19" spans="1:15" ht="18.75" customHeight="1" x14ac:dyDescent="0.2">
      <c r="A19" s="132"/>
      <c r="B19" s="124"/>
      <c r="C19" s="124"/>
      <c r="D19" s="145">
        <f>SUM(D14:D18)</f>
        <v>16</v>
      </c>
      <c r="E19" s="120"/>
      <c r="F19" s="1"/>
      <c r="G19" s="1"/>
      <c r="H19" s="122"/>
      <c r="I19" s="122"/>
      <c r="J19" s="116"/>
      <c r="K19" s="103">
        <f>SUM(K14:K18)</f>
        <v>14</v>
      </c>
      <c r="L19" s="119"/>
      <c r="M19" s="64"/>
      <c r="N19" s="11"/>
      <c r="O19" s="3"/>
    </row>
    <row r="20" spans="1:15" ht="18.75" customHeight="1" x14ac:dyDescent="0.2">
      <c r="A20" s="156" t="s">
        <v>89</v>
      </c>
      <c r="B20" s="157"/>
      <c r="C20" s="117"/>
      <c r="D20" s="118"/>
      <c r="E20" s="14"/>
      <c r="F20" s="14"/>
      <c r="G20" s="16"/>
      <c r="H20" s="157" t="s">
        <v>14</v>
      </c>
      <c r="I20" s="157"/>
      <c r="J20" s="123"/>
      <c r="K20" s="121"/>
      <c r="L20" s="14"/>
      <c r="M20" s="14"/>
      <c r="N20" s="3"/>
      <c r="O20" s="3"/>
    </row>
    <row r="21" spans="1:15" ht="18.75" customHeight="1" x14ac:dyDescent="0.2">
      <c r="A21" s="91" t="s">
        <v>10</v>
      </c>
      <c r="B21" s="91" t="s">
        <v>90</v>
      </c>
      <c r="C21" s="114" t="s">
        <v>9</v>
      </c>
      <c r="D21" s="101">
        <v>3</v>
      </c>
      <c r="E21" s="8"/>
      <c r="F21" s="8"/>
      <c r="G21" s="1"/>
      <c r="H21" s="91" t="s">
        <v>12</v>
      </c>
      <c r="I21" s="91" t="s">
        <v>13</v>
      </c>
      <c r="J21" s="112" t="s">
        <v>114</v>
      </c>
      <c r="K21" s="101">
        <v>3</v>
      </c>
      <c r="L21" s="8"/>
      <c r="M21" s="8"/>
      <c r="N21" s="3"/>
      <c r="O21" s="3"/>
    </row>
    <row r="22" spans="1:15" ht="18.75" customHeight="1" x14ac:dyDescent="0.2">
      <c r="A22" s="110" t="s">
        <v>91</v>
      </c>
      <c r="B22" s="110" t="s">
        <v>92</v>
      </c>
      <c r="C22" s="112" t="s">
        <v>93</v>
      </c>
      <c r="D22" s="101">
        <v>3</v>
      </c>
      <c r="E22" s="8"/>
      <c r="F22" s="8"/>
      <c r="G22" s="1"/>
      <c r="H22" s="107" t="s">
        <v>17</v>
      </c>
      <c r="I22" s="107" t="s">
        <v>18</v>
      </c>
      <c r="J22" s="112" t="s">
        <v>10</v>
      </c>
      <c r="K22" s="101">
        <v>3</v>
      </c>
      <c r="L22" s="8"/>
      <c r="M22" s="8"/>
      <c r="N22" s="3"/>
      <c r="O22" s="3"/>
    </row>
    <row r="23" spans="1:15" ht="18.75" customHeight="1" x14ac:dyDescent="0.2">
      <c r="A23" s="98" t="s">
        <v>94</v>
      </c>
      <c r="B23" s="98" t="s">
        <v>95</v>
      </c>
      <c r="C23" s="99"/>
      <c r="D23" s="101">
        <v>3</v>
      </c>
      <c r="E23" s="8"/>
      <c r="F23" s="8"/>
      <c r="G23" s="1"/>
      <c r="H23" s="98" t="s">
        <v>123</v>
      </c>
      <c r="I23" s="98" t="s">
        <v>124</v>
      </c>
      <c r="J23" s="112" t="s">
        <v>105</v>
      </c>
      <c r="K23" s="101">
        <v>2</v>
      </c>
      <c r="L23" s="8"/>
      <c r="M23" s="8"/>
      <c r="N23" s="3"/>
      <c r="O23" s="3"/>
    </row>
    <row r="24" spans="1:15" ht="18.75" customHeight="1" x14ac:dyDescent="0.2">
      <c r="A24" s="107" t="s">
        <v>15</v>
      </c>
      <c r="B24" s="107" t="s">
        <v>16</v>
      </c>
      <c r="C24" s="99"/>
      <c r="D24" s="105">
        <v>3</v>
      </c>
      <c r="E24" s="8"/>
      <c r="F24" s="8"/>
      <c r="G24" s="1"/>
      <c r="H24" s="110" t="s">
        <v>125</v>
      </c>
      <c r="I24" s="110" t="s">
        <v>126</v>
      </c>
      <c r="J24" s="112" t="s">
        <v>98</v>
      </c>
      <c r="K24" s="101">
        <v>3</v>
      </c>
      <c r="L24" s="8"/>
      <c r="M24" s="8"/>
      <c r="N24" s="3"/>
    </row>
    <row r="25" spans="1:15" ht="18.75" customHeight="1" x14ac:dyDescent="0.2">
      <c r="A25" s="110" t="s">
        <v>96</v>
      </c>
      <c r="B25" s="110" t="s">
        <v>97</v>
      </c>
      <c r="C25" s="112" t="s">
        <v>98</v>
      </c>
      <c r="D25" s="101">
        <v>3</v>
      </c>
      <c r="E25" s="8"/>
      <c r="F25" s="8"/>
      <c r="G25" s="1"/>
      <c r="H25" s="110" t="s">
        <v>127</v>
      </c>
      <c r="I25" s="110" t="s">
        <v>128</v>
      </c>
      <c r="J25" s="112" t="s">
        <v>93</v>
      </c>
      <c r="K25" s="101">
        <v>3</v>
      </c>
      <c r="L25" s="8"/>
      <c r="M25" s="8"/>
      <c r="N25" s="3"/>
      <c r="O25" s="3"/>
    </row>
    <row r="26" spans="1:15" ht="18.75" customHeight="1" x14ac:dyDescent="0.2">
      <c r="A26" s="96"/>
      <c r="B26" s="96"/>
      <c r="C26" s="96"/>
      <c r="D26" s="146"/>
      <c r="E26" s="8"/>
      <c r="F26" s="8"/>
      <c r="G26" s="1"/>
      <c r="H26" s="110" t="s">
        <v>129</v>
      </c>
      <c r="I26" s="110" t="s">
        <v>130</v>
      </c>
      <c r="J26" s="96"/>
      <c r="K26" s="102">
        <v>2</v>
      </c>
      <c r="L26" s="8"/>
      <c r="M26" s="8"/>
      <c r="N26" s="3"/>
      <c r="O26" s="3"/>
    </row>
    <row r="27" spans="1:15" ht="18.75" customHeight="1" x14ac:dyDescent="0.2">
      <c r="A27" s="122"/>
      <c r="B27" s="116"/>
      <c r="C27" s="124"/>
      <c r="D27" s="145">
        <f>SUM(D21:D26)</f>
        <v>15</v>
      </c>
      <c r="E27" s="120"/>
      <c r="F27" s="64"/>
      <c r="G27" s="1"/>
      <c r="H27" s="122"/>
      <c r="I27" s="108"/>
      <c r="J27" s="124"/>
      <c r="K27" s="103">
        <f>SUM(K21:K26)</f>
        <v>16</v>
      </c>
      <c r="L27" s="120"/>
      <c r="M27" s="64"/>
      <c r="N27" s="125"/>
      <c r="O27" s="3"/>
    </row>
    <row r="28" spans="1:15" ht="18.75" customHeight="1" x14ac:dyDescent="0.2">
      <c r="A28" s="156" t="s">
        <v>20</v>
      </c>
      <c r="B28" s="157"/>
      <c r="C28" s="117"/>
      <c r="D28" s="118"/>
      <c r="E28" s="14"/>
      <c r="F28" s="14"/>
      <c r="G28" s="1"/>
      <c r="H28" s="157" t="s">
        <v>21</v>
      </c>
      <c r="I28" s="157"/>
      <c r="J28" s="117"/>
      <c r="K28" s="121"/>
      <c r="L28" s="14"/>
      <c r="M28" s="14"/>
      <c r="N28" s="3"/>
      <c r="O28" s="3"/>
    </row>
    <row r="29" spans="1:15" ht="18.75" customHeight="1" x14ac:dyDescent="0.2">
      <c r="A29" s="110" t="s">
        <v>99</v>
      </c>
      <c r="B29" s="110" t="s">
        <v>100</v>
      </c>
      <c r="C29" s="112" t="s">
        <v>98</v>
      </c>
      <c r="D29" s="101">
        <v>3</v>
      </c>
      <c r="E29" s="8"/>
      <c r="F29" s="8"/>
      <c r="G29" s="1"/>
      <c r="H29" s="92" t="s">
        <v>19</v>
      </c>
      <c r="I29" s="92" t="s">
        <v>36</v>
      </c>
      <c r="J29" s="99"/>
      <c r="K29" s="101">
        <v>3</v>
      </c>
      <c r="L29" s="8"/>
      <c r="M29" s="8"/>
      <c r="N29" s="3"/>
      <c r="O29" s="3"/>
    </row>
    <row r="30" spans="1:15" ht="18.75" customHeight="1" x14ac:dyDescent="0.2">
      <c r="A30" s="110" t="s">
        <v>101</v>
      </c>
      <c r="B30" s="110" t="s">
        <v>102</v>
      </c>
      <c r="C30" s="112" t="s">
        <v>98</v>
      </c>
      <c r="D30" s="101">
        <v>3</v>
      </c>
      <c r="E30" s="8"/>
      <c r="F30" s="8"/>
      <c r="G30" s="1"/>
      <c r="H30" s="110" t="s">
        <v>131</v>
      </c>
      <c r="I30" s="110" t="s">
        <v>132</v>
      </c>
      <c r="J30" s="139" t="s">
        <v>142</v>
      </c>
      <c r="K30" s="101">
        <v>2</v>
      </c>
      <c r="L30" s="8"/>
      <c r="M30" s="8"/>
      <c r="N30" s="3"/>
      <c r="O30" s="3"/>
    </row>
    <row r="31" spans="1:15" ht="18.75" customHeight="1" x14ac:dyDescent="0.2">
      <c r="A31" s="98" t="s">
        <v>103</v>
      </c>
      <c r="B31" s="98" t="s">
        <v>104</v>
      </c>
      <c r="C31" s="112" t="s">
        <v>105</v>
      </c>
      <c r="D31" s="101">
        <v>2</v>
      </c>
      <c r="E31" s="8"/>
      <c r="F31" s="8"/>
      <c r="G31" s="1"/>
      <c r="H31" s="110" t="s">
        <v>133</v>
      </c>
      <c r="I31" s="111" t="s">
        <v>134</v>
      </c>
      <c r="J31" s="112" t="s">
        <v>98</v>
      </c>
      <c r="K31" s="109">
        <v>3</v>
      </c>
      <c r="L31" s="8"/>
      <c r="M31" s="8"/>
      <c r="N31" s="3"/>
      <c r="O31" s="3"/>
    </row>
    <row r="32" spans="1:15" ht="18.75" customHeight="1" x14ac:dyDescent="0.2">
      <c r="A32" s="98" t="s">
        <v>106</v>
      </c>
      <c r="B32" s="98" t="s">
        <v>107</v>
      </c>
      <c r="C32" s="112" t="s">
        <v>12</v>
      </c>
      <c r="D32" s="101">
        <v>3</v>
      </c>
      <c r="E32" s="8"/>
      <c r="F32" s="8"/>
      <c r="G32" s="1"/>
      <c r="H32" s="110" t="s">
        <v>129</v>
      </c>
      <c r="I32" s="110" t="s">
        <v>130</v>
      </c>
      <c r="J32" s="99"/>
      <c r="K32" s="109">
        <v>2</v>
      </c>
      <c r="L32" s="8"/>
      <c r="M32" s="8"/>
      <c r="N32" s="3"/>
      <c r="O32" s="3"/>
    </row>
    <row r="33" spans="1:15" ht="18.75" customHeight="1" x14ac:dyDescent="0.2">
      <c r="A33" s="98" t="s">
        <v>108</v>
      </c>
      <c r="B33" s="98" t="s">
        <v>109</v>
      </c>
      <c r="C33" s="99"/>
      <c r="D33" s="102">
        <v>3</v>
      </c>
      <c r="E33" s="8"/>
      <c r="F33" s="8"/>
      <c r="G33" s="1"/>
      <c r="H33" s="107" t="s">
        <v>22</v>
      </c>
      <c r="I33" s="107" t="s">
        <v>23</v>
      </c>
      <c r="J33" s="99"/>
      <c r="K33" s="102">
        <v>3</v>
      </c>
      <c r="L33" s="8"/>
      <c r="M33" s="8"/>
      <c r="N33" s="3"/>
      <c r="O33" s="3"/>
    </row>
    <row r="34" spans="1:15" ht="18.75" customHeight="1" x14ac:dyDescent="0.2">
      <c r="A34" s="65"/>
      <c r="B34" s="12"/>
      <c r="C34" s="11"/>
      <c r="D34" s="13">
        <f>SUM(D29:D33)</f>
        <v>14</v>
      </c>
      <c r="E34" s="1"/>
      <c r="F34" s="1"/>
      <c r="G34" s="16"/>
      <c r="H34" s="115"/>
      <c r="K34" s="13">
        <f>SUM(K29:K33)</f>
        <v>13</v>
      </c>
      <c r="L34" s="1"/>
      <c r="M34" s="1"/>
      <c r="N34" s="3"/>
      <c r="O34" s="3"/>
    </row>
    <row r="35" spans="1:15" ht="18.75" customHeight="1" x14ac:dyDescent="0.25">
      <c r="A35" s="52" t="s">
        <v>63</v>
      </c>
      <c r="B35" s="66"/>
      <c r="C35" s="67"/>
      <c r="D35" s="150" t="s">
        <v>135</v>
      </c>
      <c r="E35" s="151"/>
      <c r="F35" s="151"/>
      <c r="G35" s="151"/>
      <c r="H35" s="11"/>
      <c r="J35" s="17" t="s">
        <v>25</v>
      </c>
      <c r="K35" s="13">
        <f>D12+K11+D19+K19+D27+K27+D34+K34</f>
        <v>120</v>
      </c>
      <c r="L35" s="1"/>
      <c r="N35" s="3"/>
      <c r="O35" s="3"/>
    </row>
    <row r="36" spans="1:15" ht="18.75" customHeight="1" x14ac:dyDescent="0.25">
      <c r="A36" s="53" t="s">
        <v>64</v>
      </c>
      <c r="B36" s="53"/>
      <c r="D36" s="158" t="s">
        <v>136</v>
      </c>
      <c r="E36" s="151"/>
      <c r="F36" s="151"/>
      <c r="G36" s="151"/>
      <c r="H36" s="89"/>
      <c r="I36" s="89"/>
      <c r="J36" s="10"/>
      <c r="N36" s="3"/>
      <c r="O36" s="3"/>
    </row>
    <row r="37" spans="1:15" ht="18.75" customHeight="1" x14ac:dyDescent="0.25">
      <c r="A37" s="54" t="s">
        <v>65</v>
      </c>
      <c r="B37" s="55"/>
      <c r="C37" s="56"/>
      <c r="D37" s="148" t="s">
        <v>140</v>
      </c>
      <c r="E37" s="149"/>
      <c r="F37" s="149"/>
      <c r="G37" s="149"/>
      <c r="H37" s="89"/>
      <c r="I37" s="89"/>
      <c r="J37" s="68"/>
      <c r="K37" s="1"/>
      <c r="L37" s="9"/>
      <c r="M37" s="9"/>
      <c r="N37" s="1"/>
      <c r="O37" s="10"/>
    </row>
    <row r="38" spans="1:15" s="69" customFormat="1" ht="18.75" customHeight="1" x14ac:dyDescent="0.25">
      <c r="A38" s="57" t="s">
        <v>66</v>
      </c>
      <c r="B38" s="58"/>
      <c r="C38" s="56"/>
      <c r="D38" s="153" t="s">
        <v>24</v>
      </c>
      <c r="E38" s="154"/>
      <c r="F38" s="154"/>
      <c r="G38" s="154"/>
      <c r="H38" s="154"/>
      <c r="I38" s="155"/>
      <c r="J38" s="68"/>
      <c r="K38" s="1"/>
      <c r="L38" s="9"/>
      <c r="M38" s="9"/>
      <c r="N38" s="1"/>
      <c r="O38" s="10"/>
    </row>
    <row r="39" spans="1:15" ht="18.75" customHeight="1" x14ac:dyDescent="0.3">
      <c r="A39" s="152" t="str">
        <f>A1</f>
        <v>Bachelor of Science in Electronics Technology (2013-2014)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69"/>
      <c r="O39" s="69"/>
    </row>
    <row r="40" spans="1:15" ht="18.75" customHeight="1" x14ac:dyDescent="0.2">
      <c r="A40" s="22"/>
      <c r="B40" s="30"/>
      <c r="C40" s="23"/>
      <c r="D40" s="34"/>
      <c r="E40" s="34"/>
      <c r="F40" s="37"/>
      <c r="G40" s="44"/>
      <c r="H40" s="47"/>
      <c r="I40" s="34"/>
      <c r="J40" s="34"/>
      <c r="K40" s="34"/>
      <c r="L40" s="34"/>
      <c r="M40" s="34"/>
      <c r="N40" s="19"/>
      <c r="O40" s="18"/>
    </row>
    <row r="41" spans="1:15" ht="18.75" customHeight="1" x14ac:dyDescent="0.2">
      <c r="A41" s="23"/>
      <c r="B41" s="23"/>
      <c r="C41" s="70" t="s">
        <v>2</v>
      </c>
      <c r="D41" s="71" t="s">
        <v>55</v>
      </c>
      <c r="E41" s="71" t="s">
        <v>56</v>
      </c>
      <c r="F41" s="70" t="s">
        <v>3</v>
      </c>
      <c r="G41" s="37"/>
      <c r="H41" s="23"/>
      <c r="I41" s="23"/>
      <c r="J41" s="70" t="s">
        <v>2</v>
      </c>
      <c r="K41" s="70" t="s">
        <v>55</v>
      </c>
      <c r="L41" s="70" t="s">
        <v>56</v>
      </c>
      <c r="M41" s="70" t="s">
        <v>3</v>
      </c>
      <c r="N41" s="19"/>
      <c r="O41" s="18"/>
    </row>
    <row r="42" spans="1:15" ht="18.75" customHeight="1" thickBot="1" x14ac:dyDescent="0.25">
      <c r="A42" s="72" t="s">
        <v>47</v>
      </c>
      <c r="B42" s="24"/>
      <c r="C42" s="23"/>
      <c r="D42" s="51">
        <f>D43+D47+D50+D54+D58+D61</f>
        <v>32</v>
      </c>
      <c r="E42" s="51"/>
      <c r="F42" s="37"/>
      <c r="G42" s="37"/>
      <c r="H42" s="84" t="s">
        <v>57</v>
      </c>
      <c r="I42" s="80"/>
      <c r="J42" s="81"/>
      <c r="K42" s="86">
        <f>SUM(K43:K61)</f>
        <v>52</v>
      </c>
      <c r="L42" s="82"/>
      <c r="M42" s="83"/>
      <c r="N42" s="19"/>
      <c r="O42" s="18"/>
    </row>
    <row r="43" spans="1:15" ht="18.75" customHeight="1" x14ac:dyDescent="0.2">
      <c r="A43" s="24" t="s">
        <v>26</v>
      </c>
      <c r="B43" s="24" t="s">
        <v>49</v>
      </c>
      <c r="C43" s="24"/>
      <c r="D43" s="35">
        <f>SUM(D44:D45)</f>
        <v>6</v>
      </c>
      <c r="E43" s="42"/>
      <c r="F43" s="37"/>
      <c r="G43" s="37"/>
      <c r="H43" s="59" t="str">
        <f>H7</f>
        <v>*ET 210/L</v>
      </c>
      <c r="I43" s="59" t="str">
        <f t="shared" ref="I43:M43" si="0">I7</f>
        <v>Intro to Electronic Systems/Lab</v>
      </c>
      <c r="J43" s="59">
        <f t="shared" si="0"/>
        <v>0</v>
      </c>
      <c r="K43" s="60">
        <f t="shared" si="0"/>
        <v>4</v>
      </c>
      <c r="L43" s="60">
        <f t="shared" si="0"/>
        <v>0</v>
      </c>
      <c r="M43" s="60">
        <f t="shared" si="0"/>
        <v>0</v>
      </c>
      <c r="N43" s="19"/>
      <c r="O43" s="18"/>
    </row>
    <row r="44" spans="1:15" ht="18.75" customHeight="1" x14ac:dyDescent="0.2">
      <c r="A44" s="25" t="str">
        <f>A6</f>
        <v>ENGL 101</v>
      </c>
      <c r="B44" s="25" t="str">
        <f t="shared" ref="B44:F44" si="1">B6</f>
        <v>Composition I (SGR 1)</v>
      </c>
      <c r="C44" s="25"/>
      <c r="D44" s="36">
        <f t="shared" si="1"/>
        <v>3</v>
      </c>
      <c r="E44" s="36">
        <f t="shared" si="1"/>
        <v>0</v>
      </c>
      <c r="F44" s="36">
        <f t="shared" si="1"/>
        <v>0</v>
      </c>
      <c r="G44" s="37"/>
      <c r="H44" s="48" t="str">
        <f>A14</f>
        <v>*ET 232/L</v>
      </c>
      <c r="I44" s="48" t="str">
        <f t="shared" ref="I44:M44" si="2">B14</f>
        <v>Digital Electr &amp; Microprocessors</v>
      </c>
      <c r="J44" s="48" t="str">
        <f t="shared" si="2"/>
        <v>ET 210</v>
      </c>
      <c r="K44" s="50">
        <f t="shared" si="2"/>
        <v>3</v>
      </c>
      <c r="L44" s="50">
        <f t="shared" si="2"/>
        <v>0</v>
      </c>
      <c r="M44" s="50">
        <f t="shared" si="2"/>
        <v>0</v>
      </c>
      <c r="N44" s="19"/>
      <c r="O44" s="18"/>
    </row>
    <row r="45" spans="1:15" ht="18.75" customHeight="1" x14ac:dyDescent="0.2">
      <c r="A45" s="25" t="str">
        <f>A16</f>
        <v>ENGL 277</v>
      </c>
      <c r="B45" s="25" t="str">
        <f t="shared" ref="B45:F45" si="3">B16</f>
        <v>Tech Writing in Eng (SGR 1)</v>
      </c>
      <c r="C45" s="25" t="str">
        <f t="shared" si="3"/>
        <v>ENGL 101</v>
      </c>
      <c r="D45" s="36">
        <f t="shared" si="3"/>
        <v>3</v>
      </c>
      <c r="E45" s="36">
        <f t="shared" si="3"/>
        <v>0</v>
      </c>
      <c r="F45" s="36">
        <f t="shared" si="3"/>
        <v>0</v>
      </c>
      <c r="G45" s="37"/>
      <c r="H45" s="48" t="str">
        <f>A15</f>
        <v>*ET 320/L</v>
      </c>
      <c r="I45" s="48" t="str">
        <f t="shared" ref="I45:M45" si="4">B15</f>
        <v>Analog Electronics &amp; Lab</v>
      </c>
      <c r="J45" s="48" t="str">
        <f t="shared" si="4"/>
        <v>ET 210</v>
      </c>
      <c r="K45" s="50">
        <f t="shared" si="4"/>
        <v>3</v>
      </c>
      <c r="L45" s="50">
        <f t="shared" si="4"/>
        <v>0</v>
      </c>
      <c r="M45" s="50">
        <f t="shared" si="4"/>
        <v>0</v>
      </c>
      <c r="N45" s="19"/>
      <c r="O45" s="18"/>
    </row>
    <row r="46" spans="1:15" ht="18.75" customHeight="1" x14ac:dyDescent="0.2">
      <c r="A46" s="23"/>
      <c r="B46" s="23"/>
      <c r="C46" s="31"/>
      <c r="D46" s="37"/>
      <c r="E46" s="37"/>
      <c r="F46" s="37"/>
      <c r="G46" s="37"/>
      <c r="H46" s="48" t="str">
        <f>H16</f>
        <v>ET 240</v>
      </c>
      <c r="I46" s="48" t="str">
        <f t="shared" ref="I46:M46" si="5">I16</f>
        <v>Techniques of Servicing</v>
      </c>
      <c r="J46" s="48" t="str">
        <f t="shared" si="5"/>
        <v>ET 320</v>
      </c>
      <c r="K46" s="50">
        <f t="shared" si="5"/>
        <v>2</v>
      </c>
      <c r="L46" s="50">
        <f t="shared" si="5"/>
        <v>0</v>
      </c>
      <c r="M46" s="50">
        <f t="shared" si="5"/>
        <v>0</v>
      </c>
      <c r="N46" s="19"/>
      <c r="O46" s="18"/>
    </row>
    <row r="47" spans="1:15" ht="18.75" customHeight="1" x14ac:dyDescent="0.2">
      <c r="A47" s="24" t="s">
        <v>29</v>
      </c>
      <c r="B47" s="24" t="s">
        <v>50</v>
      </c>
      <c r="C47" s="22"/>
      <c r="D47" s="35">
        <f>D48</f>
        <v>3</v>
      </c>
      <c r="E47" s="42"/>
      <c r="F47" s="37"/>
      <c r="G47" s="37"/>
      <c r="H47" s="48" t="str">
        <f>A22</f>
        <v>ET 330/L</v>
      </c>
      <c r="I47" s="48" t="str">
        <f t="shared" ref="I47:M47" si="6">B22</f>
        <v>MicroControllers &amp; Networks &amp; Lab</v>
      </c>
      <c r="J47" s="48" t="str">
        <f t="shared" si="6"/>
        <v>ET 232</v>
      </c>
      <c r="K47" s="50">
        <f t="shared" si="6"/>
        <v>3</v>
      </c>
      <c r="L47" s="50">
        <f t="shared" si="6"/>
        <v>0</v>
      </c>
      <c r="M47" s="50">
        <f t="shared" si="6"/>
        <v>0</v>
      </c>
      <c r="N47" s="19"/>
      <c r="O47" s="18"/>
    </row>
    <row r="48" spans="1:15" ht="18.75" customHeight="1" x14ac:dyDescent="0.2">
      <c r="A48" s="25" t="str">
        <f t="shared" ref="A48:F48" si="7">H9</f>
        <v>SPCM 101</v>
      </c>
      <c r="B48" s="25" t="str">
        <f t="shared" si="7"/>
        <v>Fund of Speech (SGR 2)</v>
      </c>
      <c r="C48" s="25">
        <f t="shared" si="7"/>
        <v>0</v>
      </c>
      <c r="D48" s="36">
        <f t="shared" si="7"/>
        <v>3</v>
      </c>
      <c r="E48" s="36">
        <f t="shared" si="7"/>
        <v>0</v>
      </c>
      <c r="F48" s="36">
        <f t="shared" si="7"/>
        <v>0</v>
      </c>
      <c r="G48" s="45"/>
      <c r="H48" s="48" t="str">
        <f>A25</f>
        <v>ET 325/L</v>
      </c>
      <c r="I48" s="48" t="str">
        <f t="shared" ref="I48:M48" si="8">B25</f>
        <v>Advanced Analog Devices &amp; Lab</v>
      </c>
      <c r="J48" s="48" t="str">
        <f t="shared" si="8"/>
        <v>ET 320</v>
      </c>
      <c r="K48" s="50">
        <f t="shared" si="8"/>
        <v>3</v>
      </c>
      <c r="L48" s="50">
        <f t="shared" si="8"/>
        <v>0</v>
      </c>
      <c r="M48" s="50">
        <f t="shared" si="8"/>
        <v>0</v>
      </c>
      <c r="N48" s="19"/>
      <c r="O48" s="18"/>
    </row>
    <row r="49" spans="1:15" ht="18.75" customHeight="1" x14ac:dyDescent="0.2">
      <c r="A49" s="23"/>
      <c r="B49" s="23"/>
      <c r="C49" s="31"/>
      <c r="D49" s="37"/>
      <c r="E49" s="37"/>
      <c r="F49" s="37"/>
      <c r="G49" s="37"/>
      <c r="H49" s="48" t="str">
        <f>H24</f>
        <v>ET 380/L</v>
      </c>
      <c r="I49" s="48" t="str">
        <f t="shared" ref="I49:M49" si="9">I24</f>
        <v>Circuit Boards &amp; Design</v>
      </c>
      <c r="J49" s="48" t="str">
        <f t="shared" si="9"/>
        <v>ET 320</v>
      </c>
      <c r="K49" s="50">
        <f t="shared" si="9"/>
        <v>3</v>
      </c>
      <c r="L49" s="50">
        <f t="shared" si="9"/>
        <v>0</v>
      </c>
      <c r="M49" s="50">
        <f t="shared" si="9"/>
        <v>0</v>
      </c>
      <c r="N49" s="19"/>
      <c r="O49" s="18"/>
    </row>
    <row r="50" spans="1:15" ht="18.75" customHeight="1" x14ac:dyDescent="0.2">
      <c r="A50" s="24" t="s">
        <v>30</v>
      </c>
      <c r="B50" s="24" t="s">
        <v>51</v>
      </c>
      <c r="C50" s="22"/>
      <c r="D50" s="35">
        <f>SUM(D51:D52)</f>
        <v>6</v>
      </c>
      <c r="E50" s="42"/>
      <c r="F50" s="37"/>
      <c r="G50" s="37"/>
      <c r="H50" s="48" t="str">
        <f>H25</f>
        <v>ET 332/L</v>
      </c>
      <c r="I50" s="48" t="str">
        <f t="shared" ref="I50:M50" si="10">I25</f>
        <v>Advanced Digital Devices &amp; Lab</v>
      </c>
      <c r="J50" s="48" t="str">
        <f t="shared" si="10"/>
        <v>ET 232</v>
      </c>
      <c r="K50" s="50">
        <f t="shared" si="10"/>
        <v>3</v>
      </c>
      <c r="L50" s="50">
        <f t="shared" si="10"/>
        <v>0</v>
      </c>
      <c r="M50" s="50">
        <f t="shared" si="10"/>
        <v>0</v>
      </c>
      <c r="N50" s="19"/>
      <c r="O50" s="18"/>
    </row>
    <row r="51" spans="1:15" ht="18.75" customHeight="1" x14ac:dyDescent="0.2">
      <c r="A51" s="25" t="str">
        <f>H15</f>
        <v>ECON 202</v>
      </c>
      <c r="B51" s="25" t="str">
        <f t="shared" ref="B51:F51" si="11">I15</f>
        <v>Macro Econ Prin (SGR 3, G)</v>
      </c>
      <c r="C51" s="25" t="str">
        <f t="shared" si="11"/>
        <v>meets globalization (G)</v>
      </c>
      <c r="D51" s="36">
        <f t="shared" si="11"/>
        <v>3</v>
      </c>
      <c r="E51" s="36">
        <f t="shared" si="11"/>
        <v>0</v>
      </c>
      <c r="F51" s="36">
        <f t="shared" si="11"/>
        <v>0</v>
      </c>
      <c r="G51" s="37"/>
      <c r="H51" s="48" t="str">
        <f>A29</f>
        <v>ET 345/L</v>
      </c>
      <c r="I51" s="48" t="str">
        <f t="shared" ref="I51:M51" si="12">B29</f>
        <v>Power Systems &amp; Lab</v>
      </c>
      <c r="J51" s="48" t="str">
        <f t="shared" si="12"/>
        <v>ET 320</v>
      </c>
      <c r="K51" s="50">
        <f t="shared" si="12"/>
        <v>3</v>
      </c>
      <c r="L51" s="50">
        <f t="shared" si="12"/>
        <v>0</v>
      </c>
      <c r="M51" s="50">
        <f t="shared" si="12"/>
        <v>0</v>
      </c>
      <c r="N51" s="19"/>
      <c r="O51" s="18"/>
    </row>
    <row r="52" spans="1:15" ht="18.75" customHeight="1" x14ac:dyDescent="0.2">
      <c r="A52" s="25" t="str">
        <f>H18</f>
        <v>SGR #3</v>
      </c>
      <c r="B52" s="25" t="str">
        <f t="shared" ref="B52:F52" si="13">I18</f>
        <v>Social Science/Diversity (SGR 3)</v>
      </c>
      <c r="C52" s="25">
        <f t="shared" si="13"/>
        <v>0</v>
      </c>
      <c r="D52" s="36">
        <f t="shared" si="13"/>
        <v>3</v>
      </c>
      <c r="E52" s="36">
        <f t="shared" si="13"/>
        <v>0</v>
      </c>
      <c r="F52" s="36">
        <f t="shared" si="13"/>
        <v>0</v>
      </c>
      <c r="G52" s="37"/>
      <c r="H52" s="48" t="str">
        <f>A30</f>
        <v>EET 451/L</v>
      </c>
      <c r="I52" s="48" t="str">
        <f t="shared" ref="I52:M52" si="14">B30</f>
        <v>Industrial Controls &amp; PLCs &amp; Lab</v>
      </c>
      <c r="J52" s="48" t="str">
        <f t="shared" si="14"/>
        <v>ET 320</v>
      </c>
      <c r="K52" s="50">
        <f t="shared" si="14"/>
        <v>3</v>
      </c>
      <c r="L52" s="50">
        <f t="shared" si="14"/>
        <v>0</v>
      </c>
      <c r="M52" s="50">
        <f t="shared" si="14"/>
        <v>0</v>
      </c>
      <c r="N52" s="19"/>
      <c r="O52" s="18"/>
    </row>
    <row r="53" spans="1:15" ht="18.75" customHeight="1" x14ac:dyDescent="0.2">
      <c r="A53" s="23"/>
      <c r="B53" s="23"/>
      <c r="C53" s="31"/>
      <c r="D53" s="37"/>
      <c r="E53" s="37"/>
      <c r="F53" s="37"/>
      <c r="G53" s="37"/>
      <c r="H53" s="48" t="str">
        <f>H30</f>
        <v>ET 471/L</v>
      </c>
      <c r="I53" s="48" t="str">
        <f t="shared" ref="I53:M53" si="15">I30</f>
        <v>Capstone Experience (AW)</v>
      </c>
      <c r="J53" s="48" t="str">
        <f t="shared" si="15"/>
        <v>OM 469, meets Advanced Writing (AW)</v>
      </c>
      <c r="K53" s="50">
        <f t="shared" si="15"/>
        <v>2</v>
      </c>
      <c r="L53" s="50">
        <f t="shared" si="15"/>
        <v>0</v>
      </c>
      <c r="M53" s="50">
        <f t="shared" si="15"/>
        <v>0</v>
      </c>
      <c r="N53" s="19"/>
      <c r="O53" s="18"/>
    </row>
    <row r="54" spans="1:15" ht="18.75" customHeight="1" x14ac:dyDescent="0.2">
      <c r="A54" s="24" t="s">
        <v>31</v>
      </c>
      <c r="B54" s="24" t="s">
        <v>52</v>
      </c>
      <c r="C54" s="22"/>
      <c r="D54" s="35">
        <f>SUM(D55:D56)</f>
        <v>6</v>
      </c>
      <c r="E54" s="42"/>
      <c r="F54" s="37"/>
      <c r="G54" s="37"/>
      <c r="H54" s="48" t="str">
        <f>H31</f>
        <v>ET 426/L</v>
      </c>
      <c r="I54" s="48" t="str">
        <f t="shared" ref="I54:M54" si="16">I31</f>
        <v>Communication Systems &amp; Lab</v>
      </c>
      <c r="J54" s="48" t="str">
        <f t="shared" si="16"/>
        <v>ET 320</v>
      </c>
      <c r="K54" s="50">
        <f t="shared" si="16"/>
        <v>3</v>
      </c>
      <c r="L54" s="50">
        <f t="shared" si="16"/>
        <v>0</v>
      </c>
      <c r="M54" s="50">
        <f t="shared" si="16"/>
        <v>0</v>
      </c>
      <c r="N54" s="19"/>
      <c r="O54" s="18"/>
    </row>
    <row r="55" spans="1:15" ht="18.75" customHeight="1" x14ac:dyDescent="0.2">
      <c r="A55" s="25" t="str">
        <f>A9</f>
        <v>SGR #4</v>
      </c>
      <c r="B55" s="25" t="str">
        <f t="shared" ref="B55:F55" si="17">B9</f>
        <v>Humanities/Arts Diversity (SGR 4)</v>
      </c>
      <c r="C55" s="25">
        <f t="shared" si="17"/>
        <v>0</v>
      </c>
      <c r="D55" s="36">
        <f t="shared" si="17"/>
        <v>3</v>
      </c>
      <c r="E55" s="36">
        <f t="shared" si="17"/>
        <v>0</v>
      </c>
      <c r="F55" s="36">
        <f t="shared" si="17"/>
        <v>0</v>
      </c>
      <c r="G55" s="37"/>
      <c r="H55" s="48" t="str">
        <f>H26</f>
        <v>ET</v>
      </c>
      <c r="I55" s="48" t="str">
        <f t="shared" ref="I55:M55" si="18">I26</f>
        <v>Technical Elective</v>
      </c>
      <c r="J55" s="48"/>
      <c r="K55" s="50">
        <f t="shared" si="18"/>
        <v>2</v>
      </c>
      <c r="L55" s="50">
        <f t="shared" si="18"/>
        <v>0</v>
      </c>
      <c r="M55" s="50">
        <f t="shared" si="18"/>
        <v>0</v>
      </c>
      <c r="N55" s="19"/>
      <c r="O55" s="18"/>
    </row>
    <row r="56" spans="1:15" ht="18.75" customHeight="1" x14ac:dyDescent="0.2">
      <c r="A56" s="25" t="str">
        <f>A17</f>
        <v>SGR #4</v>
      </c>
      <c r="B56" s="25" t="str">
        <f t="shared" ref="B56:F56" si="19">B17</f>
        <v>Humanities/Arts Diversity (SGR 4)</v>
      </c>
      <c r="C56" s="25">
        <f t="shared" si="19"/>
        <v>0</v>
      </c>
      <c r="D56" s="36">
        <f t="shared" si="19"/>
        <v>3</v>
      </c>
      <c r="E56" s="36">
        <f t="shared" si="19"/>
        <v>0</v>
      </c>
      <c r="F56" s="36">
        <f t="shared" si="19"/>
        <v>0</v>
      </c>
      <c r="G56" s="37"/>
      <c r="H56" s="48" t="str">
        <f>H32</f>
        <v>ET</v>
      </c>
      <c r="I56" s="48" t="str">
        <f t="shared" ref="I56:M56" si="20">I32</f>
        <v>Technical Elective</v>
      </c>
      <c r="J56" s="48"/>
      <c r="K56" s="50">
        <f t="shared" si="20"/>
        <v>2</v>
      </c>
      <c r="L56" s="50">
        <f t="shared" si="20"/>
        <v>0</v>
      </c>
      <c r="M56" s="50">
        <f t="shared" si="20"/>
        <v>0</v>
      </c>
      <c r="N56" s="19"/>
      <c r="O56" s="18"/>
    </row>
    <row r="57" spans="1:15" ht="18.75" customHeight="1" x14ac:dyDescent="0.2">
      <c r="A57" s="23"/>
      <c r="B57" s="23"/>
      <c r="C57" s="31"/>
      <c r="D57" s="37"/>
      <c r="E57" s="37"/>
      <c r="F57" s="37"/>
      <c r="G57" s="37"/>
      <c r="H57" s="48" t="str">
        <f>A23</f>
        <v>MNET 367/L</v>
      </c>
      <c r="I57" s="48" t="str">
        <f t="shared" ref="I57:M57" si="21">B23</f>
        <v>Production Strategy</v>
      </c>
      <c r="J57" s="48"/>
      <c r="K57" s="50">
        <f t="shared" si="21"/>
        <v>3</v>
      </c>
      <c r="L57" s="50">
        <f t="shared" si="21"/>
        <v>0</v>
      </c>
      <c r="M57" s="50">
        <f t="shared" si="21"/>
        <v>0</v>
      </c>
      <c r="N57" s="19"/>
      <c r="O57" s="18"/>
    </row>
    <row r="58" spans="1:15" ht="18.75" customHeight="1" x14ac:dyDescent="0.2">
      <c r="A58" s="24" t="s">
        <v>32</v>
      </c>
      <c r="B58" s="24" t="s">
        <v>53</v>
      </c>
      <c r="C58" s="22"/>
      <c r="D58" s="35">
        <f>D59</f>
        <v>3</v>
      </c>
      <c r="E58" s="42"/>
      <c r="F58" s="37"/>
      <c r="G58" s="37"/>
      <c r="H58" s="48" t="str">
        <f>H23</f>
        <v>OM 494</v>
      </c>
      <c r="I58" s="48" t="str">
        <f t="shared" ref="I58:M58" si="22">I23</f>
        <v>Internship (Summer)</v>
      </c>
      <c r="J58" s="48" t="str">
        <f t="shared" si="22"/>
        <v>Consent</v>
      </c>
      <c r="K58" s="50">
        <f t="shared" si="22"/>
        <v>2</v>
      </c>
      <c r="L58" s="50">
        <f t="shared" si="22"/>
        <v>0</v>
      </c>
      <c r="M58" s="50">
        <f t="shared" si="22"/>
        <v>0</v>
      </c>
      <c r="N58" s="19"/>
      <c r="O58" s="18"/>
    </row>
    <row r="59" spans="1:15" ht="18.75" customHeight="1" x14ac:dyDescent="0.2">
      <c r="A59" s="25" t="str">
        <f>A8</f>
        <v>MATH 102</v>
      </c>
      <c r="B59" s="25" t="str">
        <f t="shared" ref="B59:F59" si="23">B8</f>
        <v>College Algebra (SGR 5)</v>
      </c>
      <c r="C59" s="25" t="str">
        <f t="shared" si="23"/>
        <v>or higher by placement</v>
      </c>
      <c r="D59" s="36">
        <f t="shared" si="23"/>
        <v>3</v>
      </c>
      <c r="E59" s="36">
        <f t="shared" si="23"/>
        <v>0</v>
      </c>
      <c r="F59" s="36">
        <f t="shared" si="23"/>
        <v>0</v>
      </c>
      <c r="G59" s="37"/>
      <c r="H59" s="48" t="str">
        <f>A31</f>
        <v>OM 469</v>
      </c>
      <c r="I59" s="48" t="str">
        <f t="shared" ref="I59:M59" si="24">B31</f>
        <v>Project Management</v>
      </c>
      <c r="J59" s="48" t="str">
        <f t="shared" si="24"/>
        <v>Consent</v>
      </c>
      <c r="K59" s="50">
        <f t="shared" si="24"/>
        <v>2</v>
      </c>
      <c r="L59" s="50">
        <f t="shared" si="24"/>
        <v>0</v>
      </c>
      <c r="M59" s="50">
        <f t="shared" si="24"/>
        <v>0</v>
      </c>
      <c r="N59" s="19"/>
      <c r="O59" s="18"/>
    </row>
    <row r="60" spans="1:15" ht="18.75" customHeight="1" x14ac:dyDescent="0.2">
      <c r="A60" s="23"/>
      <c r="B60" s="23"/>
      <c r="C60" s="31"/>
      <c r="D60" s="37"/>
      <c r="E60" s="37"/>
      <c r="F60" s="37"/>
      <c r="G60" s="37"/>
      <c r="H60" s="48" t="str">
        <f>A32</f>
        <v>OM 462</v>
      </c>
      <c r="I60" s="48" t="str">
        <f t="shared" ref="I60:M60" si="25">B32</f>
        <v>Quality Management</v>
      </c>
      <c r="J60" s="48" t="str">
        <f t="shared" si="25"/>
        <v>STAT 281</v>
      </c>
      <c r="K60" s="50">
        <f t="shared" si="25"/>
        <v>3</v>
      </c>
      <c r="L60" s="50">
        <f t="shared" si="25"/>
        <v>0</v>
      </c>
      <c r="M60" s="50">
        <f t="shared" si="25"/>
        <v>0</v>
      </c>
      <c r="N60" s="19"/>
      <c r="O60" s="18"/>
    </row>
    <row r="61" spans="1:15" ht="18.75" customHeight="1" x14ac:dyDescent="0.2">
      <c r="A61" s="24" t="s">
        <v>33</v>
      </c>
      <c r="B61" s="24" t="s">
        <v>54</v>
      </c>
      <c r="C61" s="22"/>
      <c r="D61" s="35">
        <f>SUM(D62:D63)</f>
        <v>8</v>
      </c>
      <c r="E61" s="42"/>
      <c r="F61" s="37"/>
      <c r="G61" s="37"/>
      <c r="H61" s="48" t="str">
        <f>A33</f>
        <v>GE 425</v>
      </c>
      <c r="I61" s="48" t="str">
        <f t="shared" ref="I61:M61" si="26">B33</f>
        <v>Occ. Safety &amp; Health Mgt.</v>
      </c>
      <c r="J61" s="48"/>
      <c r="K61" s="50">
        <f t="shared" si="26"/>
        <v>3</v>
      </c>
      <c r="L61" s="50">
        <f t="shared" si="26"/>
        <v>0</v>
      </c>
      <c r="M61" s="50">
        <f t="shared" si="26"/>
        <v>0</v>
      </c>
      <c r="N61" s="19"/>
      <c r="O61" s="18"/>
    </row>
    <row r="62" spans="1:15" ht="18.75" customHeight="1" x14ac:dyDescent="0.2">
      <c r="A62" s="25" t="str">
        <f>H6</f>
        <v>PHYS 111/L</v>
      </c>
      <c r="B62" s="25" t="str">
        <f>I6</f>
        <v>Physics I &amp; Lab (SGR 6)</v>
      </c>
      <c r="C62" s="25"/>
      <c r="D62" s="36">
        <f>K6</f>
        <v>4</v>
      </c>
      <c r="E62" s="36">
        <f>L6</f>
        <v>0</v>
      </c>
      <c r="F62" s="36">
        <f>M6</f>
        <v>0</v>
      </c>
      <c r="G62" s="37"/>
      <c r="H62" s="48"/>
      <c r="I62" s="48"/>
      <c r="J62" s="49"/>
      <c r="K62" s="50"/>
      <c r="L62" s="50"/>
      <c r="M62" s="50"/>
      <c r="N62" s="19"/>
      <c r="O62" s="18"/>
    </row>
    <row r="63" spans="1:15" ht="18.75" customHeight="1" thickBot="1" x14ac:dyDescent="0.25">
      <c r="A63" s="25" t="str">
        <f t="shared" ref="A63:F63" si="27">A18</f>
        <v>PHYS 113/L</v>
      </c>
      <c r="B63" s="25" t="str">
        <f t="shared" si="27"/>
        <v>Physics II &amp; Lab (SGR 6)</v>
      </c>
      <c r="C63" s="25" t="str">
        <f t="shared" si="27"/>
        <v>PHYS 111</v>
      </c>
      <c r="D63" s="36">
        <f t="shared" si="27"/>
        <v>4</v>
      </c>
      <c r="E63" s="36">
        <f t="shared" si="27"/>
        <v>0</v>
      </c>
      <c r="F63" s="36">
        <f t="shared" si="27"/>
        <v>0</v>
      </c>
      <c r="G63" s="37"/>
      <c r="H63" s="76" t="s">
        <v>72</v>
      </c>
      <c r="I63" s="77"/>
      <c r="J63" s="78"/>
      <c r="K63" s="85">
        <f>SUM(K64:K67)</f>
        <v>12</v>
      </c>
      <c r="L63" s="79"/>
      <c r="M63" s="79"/>
      <c r="N63" s="19"/>
      <c r="O63" s="18"/>
    </row>
    <row r="64" spans="1:15" ht="18.75" customHeight="1" x14ac:dyDescent="0.2">
      <c r="A64" s="23"/>
      <c r="B64" s="23"/>
      <c r="C64" s="31"/>
      <c r="D64" s="37"/>
      <c r="E64" s="37"/>
      <c r="F64" s="37"/>
      <c r="G64" s="37"/>
      <c r="H64" s="59" t="str">
        <f>H22</f>
        <v>MGMT 310</v>
      </c>
      <c r="I64" s="59" t="str">
        <f t="shared" ref="I64:M64" si="28">I22</f>
        <v>Business Finance</v>
      </c>
      <c r="J64" s="59" t="str">
        <f t="shared" si="28"/>
        <v>ACCT 211</v>
      </c>
      <c r="K64" s="60">
        <f t="shared" si="28"/>
        <v>3</v>
      </c>
      <c r="L64" s="60">
        <f t="shared" si="28"/>
        <v>0</v>
      </c>
      <c r="M64" s="60">
        <f t="shared" si="28"/>
        <v>0</v>
      </c>
      <c r="N64" s="19"/>
      <c r="O64" s="18"/>
    </row>
    <row r="65" spans="1:15" ht="18.75" customHeight="1" x14ac:dyDescent="0.2">
      <c r="A65" s="23"/>
      <c r="B65" s="23"/>
      <c r="C65" s="73"/>
      <c r="D65" s="74"/>
      <c r="E65" s="74"/>
      <c r="F65" s="74"/>
      <c r="G65" s="37"/>
      <c r="H65" s="48" t="str">
        <f>A24</f>
        <v>MGMT 360</v>
      </c>
      <c r="I65" s="48" t="str">
        <f t="shared" ref="I65:M65" si="29">B24</f>
        <v>Organization &amp; Management</v>
      </c>
      <c r="J65" s="48"/>
      <c r="K65" s="50">
        <f t="shared" si="29"/>
        <v>3</v>
      </c>
      <c r="L65" s="50">
        <f t="shared" si="29"/>
        <v>0</v>
      </c>
      <c r="M65" s="50">
        <f t="shared" si="29"/>
        <v>0</v>
      </c>
      <c r="N65" s="19"/>
      <c r="O65" s="18"/>
    </row>
    <row r="66" spans="1:15" ht="18.75" customHeight="1" x14ac:dyDescent="0.2">
      <c r="A66" s="72" t="s">
        <v>48</v>
      </c>
      <c r="B66" s="24"/>
      <c r="C66" s="22"/>
      <c r="D66" s="51">
        <f>SUM(D68,D71)</f>
        <v>5</v>
      </c>
      <c r="E66" s="51"/>
      <c r="F66" s="37"/>
      <c r="G66" s="37"/>
      <c r="H66" s="48" t="str">
        <f>H17</f>
        <v>MGMT 325</v>
      </c>
      <c r="I66" s="48" t="str">
        <f t="shared" ref="I66:M66" si="30">I17</f>
        <v>Mgt Information Systems</v>
      </c>
      <c r="J66" s="48"/>
      <c r="K66" s="50">
        <f t="shared" si="30"/>
        <v>3</v>
      </c>
      <c r="L66" s="50">
        <f t="shared" si="30"/>
        <v>0</v>
      </c>
      <c r="M66" s="50">
        <f t="shared" si="30"/>
        <v>0</v>
      </c>
      <c r="N66" s="19"/>
      <c r="O66" s="18"/>
    </row>
    <row r="67" spans="1:15" ht="18.75" customHeight="1" x14ac:dyDescent="0.2">
      <c r="A67" s="23"/>
      <c r="B67" s="23"/>
      <c r="C67" s="75" t="s">
        <v>2</v>
      </c>
      <c r="D67" s="70" t="s">
        <v>55</v>
      </c>
      <c r="E67" s="70" t="s">
        <v>56</v>
      </c>
      <c r="F67" s="70" t="s">
        <v>3</v>
      </c>
      <c r="G67" s="37"/>
      <c r="H67" s="48" t="str">
        <f>H33</f>
        <v>MGMT 460</v>
      </c>
      <c r="I67" s="48" t="str">
        <f t="shared" ref="I67:M67" si="31">I33</f>
        <v>Human Resource Mgt</v>
      </c>
      <c r="J67" s="48" t="s">
        <v>141</v>
      </c>
      <c r="K67" s="50">
        <f t="shared" si="31"/>
        <v>3</v>
      </c>
      <c r="L67" s="50">
        <f t="shared" si="31"/>
        <v>0</v>
      </c>
      <c r="M67" s="50">
        <f t="shared" si="31"/>
        <v>0</v>
      </c>
      <c r="N67" s="19"/>
      <c r="O67" s="18"/>
    </row>
    <row r="68" spans="1:15" ht="18.75" customHeight="1" x14ac:dyDescent="0.2">
      <c r="A68" s="26" t="s">
        <v>27</v>
      </c>
      <c r="B68" s="26" t="s">
        <v>40</v>
      </c>
      <c r="C68" s="32"/>
      <c r="D68" s="38">
        <v>2</v>
      </c>
      <c r="E68" s="43"/>
      <c r="F68" s="40"/>
      <c r="G68" s="37"/>
      <c r="H68" s="48"/>
      <c r="I68" s="48"/>
      <c r="J68" s="49"/>
      <c r="K68" s="50"/>
      <c r="L68" s="50"/>
      <c r="M68" s="50"/>
      <c r="N68" s="19"/>
      <c r="O68" s="18"/>
    </row>
    <row r="69" spans="1:15" ht="18.75" customHeight="1" thickBot="1" x14ac:dyDescent="0.25">
      <c r="A69" s="27" t="str">
        <f>A7</f>
        <v>GE109/L</v>
      </c>
      <c r="B69" s="27" t="str">
        <f t="shared" ref="B69:F69" si="32">B7</f>
        <v>First Year Seminar/Lab (IGR 1)</v>
      </c>
      <c r="C69" s="27">
        <f t="shared" si="32"/>
        <v>0</v>
      </c>
      <c r="D69" s="39">
        <f t="shared" si="32"/>
        <v>2</v>
      </c>
      <c r="E69" s="39">
        <f t="shared" si="32"/>
        <v>0</v>
      </c>
      <c r="F69" s="39">
        <f t="shared" si="32"/>
        <v>0</v>
      </c>
      <c r="G69" s="37"/>
      <c r="H69" s="76" t="s">
        <v>73</v>
      </c>
      <c r="I69" s="77"/>
      <c r="J69" s="78"/>
      <c r="K69" s="85">
        <f>SUM(K70:K76)</f>
        <v>19</v>
      </c>
      <c r="L69" s="79"/>
      <c r="M69" s="79"/>
      <c r="N69" s="19"/>
      <c r="O69" s="18"/>
    </row>
    <row r="70" spans="1:15" ht="18.75" customHeight="1" x14ac:dyDescent="0.2">
      <c r="A70" s="28"/>
      <c r="B70" s="28"/>
      <c r="C70" s="33"/>
      <c r="D70" s="40"/>
      <c r="E70" s="40"/>
      <c r="F70" s="40"/>
      <c r="G70" s="37"/>
      <c r="H70" s="59" t="str">
        <f>A10</f>
        <v>GE121</v>
      </c>
      <c r="I70" s="59" t="str">
        <f t="shared" ref="I70:M70" si="33">B10</f>
        <v>Engineering Design Graphics I</v>
      </c>
      <c r="J70" s="59" t="str">
        <f t="shared" si="33"/>
        <v>MATH 102</v>
      </c>
      <c r="K70" s="60">
        <f t="shared" si="33"/>
        <v>1</v>
      </c>
      <c r="L70" s="60">
        <f t="shared" si="33"/>
        <v>0</v>
      </c>
      <c r="M70" s="60">
        <f t="shared" si="33"/>
        <v>0</v>
      </c>
      <c r="N70" s="19"/>
      <c r="O70" s="18"/>
    </row>
    <row r="71" spans="1:15" ht="18.75" customHeight="1" x14ac:dyDescent="0.2">
      <c r="A71" s="26" t="s">
        <v>28</v>
      </c>
      <c r="B71" s="26" t="s">
        <v>41</v>
      </c>
      <c r="C71" s="32"/>
      <c r="D71" s="38">
        <f>D72</f>
        <v>3</v>
      </c>
      <c r="E71" s="43"/>
      <c r="F71" s="40"/>
      <c r="G71" s="37"/>
      <c r="H71" s="48" t="str">
        <f>A11</f>
        <v>CSC 105</v>
      </c>
      <c r="I71" s="48" t="str">
        <f t="shared" ref="I71:M71" si="34">B11</f>
        <v>Intro to Computers</v>
      </c>
      <c r="J71" s="48"/>
      <c r="K71" s="50">
        <f t="shared" si="34"/>
        <v>3</v>
      </c>
      <c r="L71" s="50">
        <f t="shared" si="34"/>
        <v>0</v>
      </c>
      <c r="M71" s="50">
        <f t="shared" si="34"/>
        <v>0</v>
      </c>
      <c r="N71" s="19"/>
      <c r="O71" s="18"/>
    </row>
    <row r="72" spans="1:15" ht="18.75" customHeight="1" x14ac:dyDescent="0.2">
      <c r="A72" s="27" t="str">
        <f>H29</f>
        <v>GE 231</v>
      </c>
      <c r="B72" s="27" t="str">
        <f t="shared" ref="B72:F72" si="35">I29</f>
        <v>Tech, Society &amp; Ethics (IGR 2)</v>
      </c>
      <c r="C72" s="27">
        <f t="shared" si="35"/>
        <v>0</v>
      </c>
      <c r="D72" s="39">
        <f t="shared" si="35"/>
        <v>3</v>
      </c>
      <c r="E72" s="39">
        <f t="shared" si="35"/>
        <v>0</v>
      </c>
      <c r="F72" s="39">
        <f t="shared" si="35"/>
        <v>0</v>
      </c>
      <c r="G72" s="37"/>
      <c r="H72" s="48" t="str">
        <f>H8</f>
        <v>MATH 121/L</v>
      </c>
      <c r="I72" s="48" t="str">
        <f t="shared" ref="I72:M72" si="36">I8</f>
        <v xml:space="preserve">Survey of Calculus </v>
      </c>
      <c r="J72" s="48" t="str">
        <f t="shared" si="36"/>
        <v>Math 102</v>
      </c>
      <c r="K72" s="50">
        <f t="shared" si="36"/>
        <v>5</v>
      </c>
      <c r="L72" s="50">
        <f t="shared" si="36"/>
        <v>0</v>
      </c>
      <c r="M72" s="50">
        <f t="shared" si="36"/>
        <v>0</v>
      </c>
      <c r="N72" s="19"/>
      <c r="O72" s="18"/>
    </row>
    <row r="73" spans="1:15" ht="18.75" customHeight="1" x14ac:dyDescent="0.2">
      <c r="A73" s="28"/>
      <c r="B73" s="28"/>
      <c r="C73" s="33"/>
      <c r="D73" s="40"/>
      <c r="E73" s="40"/>
      <c r="F73" s="40"/>
      <c r="G73" s="37"/>
      <c r="H73" s="48" t="str">
        <f>H10</f>
        <v>GE123</v>
      </c>
      <c r="I73" s="48" t="str">
        <f t="shared" ref="I73:M73" si="37">I10</f>
        <v>Computer Aided Design</v>
      </c>
      <c r="J73" s="48" t="str">
        <f t="shared" si="37"/>
        <v>GE 121</v>
      </c>
      <c r="K73" s="50">
        <f t="shared" si="37"/>
        <v>1</v>
      </c>
      <c r="L73" s="50">
        <f t="shared" si="37"/>
        <v>0</v>
      </c>
      <c r="M73" s="50">
        <f t="shared" si="37"/>
        <v>0</v>
      </c>
      <c r="N73" s="19"/>
      <c r="O73" s="18"/>
    </row>
    <row r="74" spans="1:15" ht="18.75" customHeight="1" x14ac:dyDescent="0.2">
      <c r="A74" s="26" t="s">
        <v>42</v>
      </c>
      <c r="B74" s="26"/>
      <c r="C74" s="32"/>
      <c r="D74" s="38">
        <f>D75</f>
        <v>3</v>
      </c>
      <c r="E74" s="43"/>
      <c r="F74" s="40"/>
      <c r="G74" s="37"/>
      <c r="H74" s="48" t="str">
        <f>H14</f>
        <v>ACCT 210</v>
      </c>
      <c r="I74" s="48" t="str">
        <f t="shared" ref="I74:M74" si="38">I14</f>
        <v>Priniciples of Accounting I</v>
      </c>
      <c r="J74" s="48"/>
      <c r="K74" s="50">
        <f t="shared" si="38"/>
        <v>3</v>
      </c>
      <c r="L74" s="50">
        <f t="shared" si="38"/>
        <v>0</v>
      </c>
      <c r="M74" s="50">
        <f t="shared" si="38"/>
        <v>0</v>
      </c>
      <c r="N74" s="19"/>
      <c r="O74" s="18"/>
    </row>
    <row r="75" spans="1:15" ht="18.75" customHeight="1" x14ac:dyDescent="0.2">
      <c r="A75" s="138" t="str">
        <f>H15</f>
        <v>ECON 202</v>
      </c>
      <c r="B75" s="138" t="str">
        <f t="shared" ref="B75:F75" si="39">I15</f>
        <v>Macro Econ Prin (SGR 3, G)</v>
      </c>
      <c r="C75" s="138" t="str">
        <f t="shared" si="39"/>
        <v>meets globalization (G)</v>
      </c>
      <c r="D75" s="143">
        <f t="shared" si="39"/>
        <v>3</v>
      </c>
      <c r="E75" s="143">
        <f t="shared" si="39"/>
        <v>0</v>
      </c>
      <c r="F75" s="143">
        <f t="shared" si="39"/>
        <v>0</v>
      </c>
      <c r="G75" s="37"/>
      <c r="H75" s="48" t="str">
        <f>A21</f>
        <v>ACCT 211</v>
      </c>
      <c r="I75" s="48" t="str">
        <f t="shared" ref="I75:M75" si="40">B21</f>
        <v>Priniciples of Accounting II</v>
      </c>
      <c r="J75" s="48" t="str">
        <f t="shared" si="40"/>
        <v>ACCT 210</v>
      </c>
      <c r="K75" s="50">
        <f t="shared" si="40"/>
        <v>3</v>
      </c>
      <c r="L75" s="50">
        <f t="shared" si="40"/>
        <v>0</v>
      </c>
      <c r="M75" s="50">
        <f t="shared" si="40"/>
        <v>0</v>
      </c>
      <c r="N75" s="19"/>
      <c r="O75" s="18"/>
    </row>
    <row r="76" spans="1:15" ht="18.75" customHeight="1" x14ac:dyDescent="0.2">
      <c r="A76" s="28"/>
      <c r="B76" s="28"/>
      <c r="C76" s="33"/>
      <c r="D76" s="40"/>
      <c r="E76" s="40"/>
      <c r="F76" s="40"/>
      <c r="G76" s="46"/>
      <c r="H76" s="48" t="str">
        <f>H21</f>
        <v>STAT 281</v>
      </c>
      <c r="I76" s="48" t="str">
        <f t="shared" ref="I76:M76" si="41">I21</f>
        <v>Intro to Statistics</v>
      </c>
      <c r="J76" s="48" t="str">
        <f t="shared" si="41"/>
        <v>Math 102</v>
      </c>
      <c r="K76" s="50">
        <f t="shared" si="41"/>
        <v>3</v>
      </c>
      <c r="L76" s="50">
        <f t="shared" si="41"/>
        <v>0</v>
      </c>
      <c r="M76" s="50">
        <f t="shared" si="41"/>
        <v>0</v>
      </c>
      <c r="N76" s="19"/>
      <c r="O76" s="18"/>
    </row>
    <row r="77" spans="1:15" ht="18.75" customHeight="1" x14ac:dyDescent="0.2">
      <c r="A77" s="26" t="s">
        <v>43</v>
      </c>
      <c r="B77" s="26"/>
      <c r="C77" s="32"/>
      <c r="D77" s="38">
        <f>D78</f>
        <v>2</v>
      </c>
      <c r="E77" s="43"/>
      <c r="F77" s="40"/>
      <c r="G77" s="46"/>
      <c r="H77" s="48"/>
      <c r="I77" s="48"/>
      <c r="J77" s="49"/>
      <c r="K77" s="141"/>
      <c r="L77" s="50"/>
      <c r="M77" s="50"/>
      <c r="N77" s="19"/>
      <c r="O77" s="18"/>
    </row>
    <row r="78" spans="1:15" ht="18.75" customHeight="1" x14ac:dyDescent="0.2">
      <c r="A78" s="29" t="str">
        <f>H30</f>
        <v>ET 471/L</v>
      </c>
      <c r="B78" s="29" t="str">
        <f t="shared" ref="B78:F78" si="42">I30</f>
        <v>Capstone Experience (AW)</v>
      </c>
      <c r="C78" s="29" t="str">
        <f t="shared" si="42"/>
        <v>OM 469, meets Advanced Writing (AW)</v>
      </c>
      <c r="D78" s="41">
        <f t="shared" si="42"/>
        <v>2</v>
      </c>
      <c r="E78" s="41">
        <f t="shared" si="42"/>
        <v>0</v>
      </c>
      <c r="F78" s="41">
        <f t="shared" si="42"/>
        <v>0</v>
      </c>
      <c r="G78" s="46"/>
      <c r="J78" s="142" t="s">
        <v>144</v>
      </c>
      <c r="K78" s="13">
        <f>SUM(D42+D66+K42+K63+K69)</f>
        <v>120</v>
      </c>
    </row>
    <row r="79" spans="1:15" ht="15.95" customHeight="1" x14ac:dyDescent="0.2">
      <c r="N79" s="3"/>
      <c r="O79" s="3"/>
    </row>
    <row r="80" spans="1:15" ht="15.95" customHeight="1" x14ac:dyDescent="0.2">
      <c r="A80" s="11"/>
      <c r="H80" s="10"/>
      <c r="I80" s="2"/>
      <c r="N80" s="3"/>
      <c r="O80" s="3"/>
    </row>
    <row r="81" spans="8:15" ht="15.95" customHeight="1" x14ac:dyDescent="0.2">
      <c r="H81" s="10"/>
      <c r="I81" s="2"/>
      <c r="N81" s="3"/>
      <c r="O81" s="3"/>
    </row>
    <row r="82" spans="8:15" ht="15.95" customHeight="1" x14ac:dyDescent="0.2">
      <c r="H82" s="10"/>
      <c r="I82" s="2"/>
      <c r="N82" s="3"/>
      <c r="O82" s="3"/>
    </row>
    <row r="83" spans="8:15" ht="15.95" customHeight="1" x14ac:dyDescent="0.2">
      <c r="H83" s="10"/>
      <c r="I83" s="2"/>
      <c r="N83" s="3"/>
      <c r="O83" s="3"/>
    </row>
    <row r="84" spans="8:15" ht="15.95" customHeight="1" x14ac:dyDescent="0.2">
      <c r="H84" s="10"/>
      <c r="I84" s="2"/>
      <c r="N84" s="3"/>
      <c r="O84" s="3"/>
    </row>
    <row r="85" spans="8:15" ht="15.95" customHeight="1" x14ac:dyDescent="0.2">
      <c r="H85" s="10"/>
      <c r="I85" s="2"/>
      <c r="N85" s="3"/>
      <c r="O85" s="3"/>
    </row>
    <row r="86" spans="8:15" ht="15.95" customHeight="1" x14ac:dyDescent="0.2">
      <c r="H86" s="10"/>
      <c r="I86" s="2"/>
    </row>
  </sheetData>
  <mergeCells count="14">
    <mergeCell ref="D37:G37"/>
    <mergeCell ref="D35:G35"/>
    <mergeCell ref="A39:M39"/>
    <mergeCell ref="D38:I38"/>
    <mergeCell ref="A1:M1"/>
    <mergeCell ref="D2:G2"/>
    <mergeCell ref="K2:M2"/>
    <mergeCell ref="D3:G3"/>
    <mergeCell ref="K3:M3"/>
    <mergeCell ref="A20:B20"/>
    <mergeCell ref="A28:B28"/>
    <mergeCell ref="H20:I20"/>
    <mergeCell ref="H28:I28"/>
    <mergeCell ref="D36:G36"/>
  </mergeCells>
  <conditionalFormatting sqref="F18 F24 F7 M22:M23 M6:M7 F9:F11 F28 M15:M17">
    <cfRule type="cellIs" dxfId="1" priority="1" operator="between">
      <formula>"D"</formula>
      <formula>"F"</formula>
    </cfRule>
  </conditionalFormatting>
  <conditionalFormatting sqref="F25:F27 M9:M10 F17 F19 M18:M19 F8 M24:M27 F32:F33 M32:M33">
    <cfRule type="cellIs" dxfId="0" priority="2" operator="between">
      <formula>"F"</formula>
      <formula>"F"</formula>
    </cfRule>
  </conditionalFormatting>
  <hyperlinks>
    <hyperlink ref="B9" r:id="rId1" display="Humanities/Arts/Diversity (SGR 4)"/>
    <hyperlink ref="I19" r:id="rId2" display="Humanities/Arts/Diversity (SGR 4)"/>
    <hyperlink ref="B19" r:id="rId3" display="Social Science/Diversity (SGR 3)"/>
  </hyperlinks>
  <pageMargins left="0.5" right="0.5" top="0.5" bottom="0.5" header="0.5" footer="0.5"/>
  <pageSetup scale="73" fitToHeight="0" orientation="landscape" r:id="rId4"/>
  <headerFooter alignWithMargins="0"/>
  <rowBreaks count="1" manualBreakCount="1">
    <brk id="3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23" sqref="B23"/>
    </sheetView>
  </sheetViews>
  <sheetFormatPr defaultColWidth="8.85546875" defaultRowHeight="15" x14ac:dyDescent="0.25"/>
  <cols>
    <col min="1" max="1" width="15.7109375" style="20" customWidth="1"/>
    <col min="2" max="2" width="60.7109375" style="20" customWidth="1"/>
  </cols>
  <sheetData>
    <row r="1" spans="1:2" ht="15.75" customHeight="1" x14ac:dyDescent="0.25">
      <c r="A1" s="21" t="s">
        <v>45</v>
      </c>
      <c r="B1" s="21" t="s">
        <v>46</v>
      </c>
    </row>
    <row r="2" spans="1:2" ht="15.75" customHeight="1" x14ac:dyDescent="0.25"/>
    <row r="3" spans="1:2" ht="15.75" customHeight="1" x14ac:dyDescent="0.25"/>
    <row r="4" spans="1:2" ht="15.75" customHeight="1" x14ac:dyDescent="0.25"/>
    <row r="5" spans="1:2" ht="15.75" customHeight="1" x14ac:dyDescent="0.25"/>
    <row r="6" spans="1:2" ht="15.75" customHeight="1" x14ac:dyDescent="0.25"/>
    <row r="7" spans="1:2" ht="15.75" customHeight="1" x14ac:dyDescent="0.25"/>
    <row r="8" spans="1:2" ht="15.75" customHeight="1" x14ac:dyDescent="0.25"/>
    <row r="9" spans="1:2" ht="15.75" customHeight="1" x14ac:dyDescent="0.25"/>
    <row r="10" spans="1:2" ht="15.75" customHeight="1" x14ac:dyDescent="0.25"/>
    <row r="11" spans="1:2" ht="15.75" customHeight="1" x14ac:dyDescent="0.25"/>
    <row r="12" spans="1:2" ht="15.75" customHeight="1" x14ac:dyDescent="0.25"/>
    <row r="13" spans="1:2" ht="15.75" customHeight="1" x14ac:dyDescent="0.25"/>
    <row r="14" spans="1:2" ht="15.75" customHeight="1" x14ac:dyDescent="0.25"/>
    <row r="15" spans="1:2" ht="15.75" customHeight="1" x14ac:dyDescent="0.25"/>
    <row r="16" spans="1:2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16D220-6187-491F-A65F-526449E9A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0263D1-8B32-4BAB-A503-D1E1C849F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46B892-F695-4164-B01D-8A0BC2831A75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ET</vt:lpstr>
      <vt:lpstr>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Rorah, Kristi</cp:lastModifiedBy>
  <cp:lastPrinted>2013-05-24T21:35:15Z</cp:lastPrinted>
  <dcterms:created xsi:type="dcterms:W3CDTF">2011-09-23T19:24:55Z</dcterms:created>
  <dcterms:modified xsi:type="dcterms:W3CDTF">2013-05-29T14:56:17Z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