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75" yWindow="225" windowWidth="19440" windowHeight="11760"/>
  </bookViews>
  <sheets>
    <sheet name="CA - CSM" sheetId="5" r:id="rId1"/>
    <sheet name="Required Courses" sheetId="6" r:id="rId2"/>
  </sheets>
  <definedNames>
    <definedName name="_xlnm.Print_Area" localSheetId="0">'CA - CSM'!$A$1:$M$84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6" l="1"/>
  <c r="D1" i="6"/>
  <c r="M64" i="5"/>
  <c r="M63" i="5"/>
  <c r="M62" i="5"/>
  <c r="M61" i="5"/>
  <c r="M60" i="5"/>
  <c r="M57" i="5"/>
  <c r="M56" i="5"/>
  <c r="M55" i="5"/>
  <c r="M54" i="5"/>
  <c r="M53" i="5"/>
  <c r="M52" i="5"/>
  <c r="M51" i="5"/>
  <c r="M50" i="5"/>
  <c r="M49" i="5"/>
  <c r="M48" i="5"/>
  <c r="M47" i="5"/>
  <c r="E80" i="5"/>
  <c r="F80" i="5"/>
  <c r="D80" i="5"/>
  <c r="B80" i="5"/>
  <c r="A80" i="5"/>
  <c r="Q52" i="5"/>
  <c r="D47" i="5"/>
  <c r="D48" i="5"/>
  <c r="D51" i="5"/>
  <c r="D50" i="5" s="1"/>
  <c r="D54" i="5"/>
  <c r="D55" i="5"/>
  <c r="D53" i="5"/>
  <c r="D58" i="5"/>
  <c r="D59" i="5"/>
  <c r="D62" i="5"/>
  <c r="D61" i="5"/>
  <c r="D65" i="5"/>
  <c r="D66" i="5"/>
  <c r="D70" i="5"/>
  <c r="D69" i="5"/>
  <c r="D73" i="5"/>
  <c r="D72" i="5" s="1"/>
  <c r="K46" i="5"/>
  <c r="K59" i="5"/>
  <c r="K67" i="5"/>
  <c r="K66" i="5"/>
  <c r="K70" i="5"/>
  <c r="K71" i="5"/>
  <c r="K69" i="5" s="1"/>
  <c r="K72" i="5"/>
  <c r="I72" i="5"/>
  <c r="J72" i="5"/>
  <c r="L72" i="5"/>
  <c r="M72" i="5"/>
  <c r="H72" i="5"/>
  <c r="M71" i="5"/>
  <c r="L71" i="5"/>
  <c r="J71" i="5"/>
  <c r="I71" i="5"/>
  <c r="H71" i="5"/>
  <c r="M70" i="5"/>
  <c r="L70" i="5"/>
  <c r="I70" i="5"/>
  <c r="H70" i="5"/>
  <c r="M67" i="5"/>
  <c r="L67" i="5"/>
  <c r="I67" i="5"/>
  <c r="H67" i="5"/>
  <c r="L49" i="5"/>
  <c r="F73" i="5"/>
  <c r="E73" i="5"/>
  <c r="B73" i="5"/>
  <c r="A73" i="5"/>
  <c r="F66" i="5"/>
  <c r="E66" i="5"/>
  <c r="C66" i="5"/>
  <c r="B66" i="5"/>
  <c r="A66" i="5"/>
  <c r="F65" i="5"/>
  <c r="E65" i="5"/>
  <c r="C65" i="5"/>
  <c r="B65" i="5"/>
  <c r="A65" i="5"/>
  <c r="F59" i="5"/>
  <c r="E59" i="5"/>
  <c r="B59" i="5"/>
  <c r="A59" i="5"/>
  <c r="D12" i="5"/>
  <c r="K28" i="5"/>
  <c r="D29" i="5"/>
  <c r="K20" i="5"/>
  <c r="K12" i="5"/>
  <c r="D21" i="5"/>
  <c r="K41" i="5" s="1"/>
  <c r="D40" i="5"/>
  <c r="K40" i="5"/>
  <c r="D33" i="5"/>
  <c r="F62" i="5"/>
  <c r="E62" i="5"/>
  <c r="C62" i="5"/>
  <c r="B62" i="5"/>
  <c r="A62" i="5"/>
  <c r="C54" i="5"/>
  <c r="F48" i="5"/>
  <c r="E48" i="5"/>
  <c r="B48" i="5"/>
  <c r="A48" i="5"/>
  <c r="K3" i="5"/>
  <c r="B70" i="5"/>
  <c r="C70" i="5"/>
  <c r="E70" i="5"/>
  <c r="F70" i="5"/>
  <c r="A70" i="5"/>
  <c r="D79" i="5"/>
  <c r="D75" i="5"/>
  <c r="F58" i="5"/>
  <c r="E58" i="5"/>
  <c r="C58" i="5"/>
  <c r="B58" i="5"/>
  <c r="A58" i="5"/>
  <c r="L56" i="5"/>
  <c r="L55" i="5"/>
  <c r="F55" i="5"/>
  <c r="E55" i="5"/>
  <c r="B55" i="5"/>
  <c r="A55" i="5"/>
  <c r="F54" i="5"/>
  <c r="E54" i="5"/>
  <c r="B54" i="5"/>
  <c r="A54" i="5"/>
  <c r="L53" i="5"/>
  <c r="L52" i="5"/>
  <c r="L51" i="5"/>
  <c r="F51" i="5"/>
  <c r="E51" i="5"/>
  <c r="C51" i="5"/>
  <c r="B51" i="5"/>
  <c r="A51" i="5"/>
  <c r="L50" i="5"/>
  <c r="L48" i="5"/>
  <c r="L47" i="5"/>
  <c r="F47" i="5"/>
  <c r="E47" i="5"/>
  <c r="C47" i="5"/>
  <c r="B47" i="5"/>
  <c r="A47" i="5"/>
  <c r="A44" i="5"/>
  <c r="D57" i="5"/>
  <c r="D64" i="5"/>
  <c r="D46" i="5"/>
  <c r="K77" i="5" l="1"/>
</calcChain>
</file>

<file path=xl/sharedStrings.xml><?xml version="1.0" encoding="utf-8"?>
<sst xmlns="http://schemas.openxmlformats.org/spreadsheetml/2006/main" count="237" uniqueCount="162">
  <si>
    <r>
      <rPr>
        <b/>
        <sz val="12"/>
        <color rgb="FFFF0000"/>
        <rFont val="Calibri"/>
        <family val="2"/>
      </rPr>
      <t>Consumer Affairs: Consumer Service Management Specialization</t>
    </r>
    <r>
      <rPr>
        <b/>
        <sz val="12"/>
        <rFont val="Calibri"/>
        <family val="2"/>
      </rPr>
      <t xml:space="preserve"> (Fall 2013)  BS Education &amp; Human Sciences</t>
    </r>
  </si>
  <si>
    <t>Student</t>
  </si>
  <si>
    <t>Student ID#</t>
  </si>
  <si>
    <t>Anticipated Graduation Term</t>
  </si>
  <si>
    <t>Advisor</t>
  </si>
  <si>
    <t>Minimum GPA</t>
  </si>
  <si>
    <t xml:space="preserve">Today's Date </t>
  </si>
  <si>
    <t>Freshman Year Fall Courses</t>
  </si>
  <si>
    <r>
      <rPr>
        <b/>
        <sz val="6"/>
        <color rgb="FFFF0000"/>
        <rFont val="Calibri"/>
        <family val="2"/>
      </rPr>
      <t>Prerequsites</t>
    </r>
    <r>
      <rPr>
        <b/>
        <sz val="6"/>
        <rFont val="Calibri"/>
        <family val="2"/>
      </rPr>
      <t>/Comments</t>
    </r>
  </si>
  <si>
    <t>CR</t>
  </si>
  <si>
    <t>SEM</t>
  </si>
  <si>
    <t>Grade</t>
  </si>
  <si>
    <t>Freshman Year Spring Courses</t>
  </si>
  <si>
    <t>EHS 109</t>
  </si>
  <si>
    <t>First Year Seminar (IGR 1)</t>
  </si>
  <si>
    <t>ENGL 101</t>
  </si>
  <si>
    <t>Composition I (SGR 1)</t>
  </si>
  <si>
    <t>CA 150</t>
  </si>
  <si>
    <t>Introduction to Consumer Affairs</t>
  </si>
  <si>
    <t>SGR #6</t>
  </si>
  <si>
    <t>Natural Science (SGR 6)</t>
  </si>
  <si>
    <t>SPCM 101</t>
  </si>
  <si>
    <t>Fundamentals of Speech (SGR 2)</t>
  </si>
  <si>
    <t>SGR #3</t>
  </si>
  <si>
    <t>SOC 100/PSYCH 101</t>
  </si>
  <si>
    <t>SGR #5</t>
  </si>
  <si>
    <t>MATH 102</t>
  </si>
  <si>
    <t>MATH 102 College Algebra or higher</t>
  </si>
  <si>
    <t>SGR #4</t>
  </si>
  <si>
    <t>Humanities/Arts Diversity (SGR 4)</t>
  </si>
  <si>
    <t>Sophomore Year Fall Courses</t>
  </si>
  <si>
    <t>Sophomore Year Spring Courses</t>
  </si>
  <si>
    <t>CA 289</t>
  </si>
  <si>
    <t>Consumers in the Market</t>
  </si>
  <si>
    <t>CA 230</t>
  </si>
  <si>
    <t>Consumer Behavior</t>
  </si>
  <si>
    <t>ENGL 201</t>
  </si>
  <si>
    <t xml:space="preserve">Composition II </t>
  </si>
  <si>
    <t>HDFS 241</t>
  </si>
  <si>
    <t>Family Relations</t>
  </si>
  <si>
    <t>ECON 202</t>
  </si>
  <si>
    <t>Macroeconomics</t>
  </si>
  <si>
    <t>LEAD 210 or CS 282</t>
  </si>
  <si>
    <t>Foundations of Leadership or Customer Service</t>
  </si>
  <si>
    <t>Electives</t>
  </si>
  <si>
    <t>Junior Year Fall Course</t>
  </si>
  <si>
    <t>Junior Year Spring Courses</t>
  </si>
  <si>
    <t>CA 340</t>
  </si>
  <si>
    <t>Work Family Interface</t>
  </si>
  <si>
    <t>CA 487</t>
  </si>
  <si>
    <t>Transition to Professional World</t>
  </si>
  <si>
    <t>CA 345</t>
  </si>
  <si>
    <t>Foundations in Financial Management</t>
  </si>
  <si>
    <t>BADM 350</t>
  </si>
  <si>
    <t>Legal Environment of Business</t>
  </si>
  <si>
    <t>CS 377</t>
  </si>
  <si>
    <t>Professional Documents</t>
  </si>
  <si>
    <t xml:space="preserve">FCSE 421 </t>
  </si>
  <si>
    <t>Adult Education</t>
  </si>
  <si>
    <t>BADM 360</t>
  </si>
  <si>
    <t>Organization and Management</t>
  </si>
  <si>
    <t>Jr standing or consent</t>
  </si>
  <si>
    <t>Elective</t>
  </si>
  <si>
    <t>Junior Year Summer Course</t>
  </si>
  <si>
    <t>CA 494</t>
  </si>
  <si>
    <t>Internship</t>
  </si>
  <si>
    <t>Senior Year Fall Courses</t>
  </si>
  <si>
    <t>Senior Year Spring Courses</t>
  </si>
  <si>
    <t>CA 412</t>
  </si>
  <si>
    <t xml:space="preserve">Emerging Issues in Consumer Affairs </t>
  </si>
  <si>
    <t>EHS 309</t>
  </si>
  <si>
    <t>Interdisciplinary Group Processes</t>
  </si>
  <si>
    <t>Spring only</t>
  </si>
  <si>
    <t>HGMT 455</t>
  </si>
  <si>
    <t xml:space="preserve">Meeting and Convention Management </t>
  </si>
  <si>
    <t>(Jr/Sr Standing)</t>
  </si>
  <si>
    <t>CA 430</t>
  </si>
  <si>
    <t xml:space="preserve">Consumer Decision Making </t>
  </si>
  <si>
    <t>CA 490</t>
  </si>
  <si>
    <t>Consumer Affairs Seminar</t>
  </si>
  <si>
    <t>IGR Goal #2</t>
  </si>
  <si>
    <t>Cultural Awareness &amp; Social &amp; Environemental Responsibility</t>
  </si>
  <si>
    <t>CS 381 or LEAD 435</t>
  </si>
  <si>
    <t>Professional Behavior at Work/Organizational Leadership &amp; Team Development</t>
  </si>
  <si>
    <t>CA 442</t>
  </si>
  <si>
    <t>Family Resource Management Lab</t>
  </si>
  <si>
    <t>SGR courses</t>
  </si>
  <si>
    <t>IGR courses</t>
  </si>
  <si>
    <t>Advanced Writing (AW)</t>
  </si>
  <si>
    <t>Totals</t>
  </si>
  <si>
    <t>Globalization (G)</t>
  </si>
  <si>
    <t xml:space="preserve">Major Courses (A grade of C or better is required in all courses with a CA prefix.) </t>
  </si>
  <si>
    <t>Information Subject to Change.  This checksheet is not a contract.</t>
  </si>
  <si>
    <t>System Gen Ed Requirements  (SGR) (30 credits, Complete First 2 Years)</t>
  </si>
  <si>
    <t>SGR Goal 1</t>
  </si>
  <si>
    <t>Written Communication (6 credits)</t>
  </si>
  <si>
    <t>GR</t>
  </si>
  <si>
    <t>Requirements for Consumer Affairs</t>
  </si>
  <si>
    <t>Engl 101</t>
  </si>
  <si>
    <t>CS/CA 230</t>
  </si>
  <si>
    <t>SGR Goal 2</t>
  </si>
  <si>
    <t>Oral Communication (3 credits)</t>
  </si>
  <si>
    <t xml:space="preserve">Work Family Interface </t>
  </si>
  <si>
    <t>Engl 201</t>
  </si>
  <si>
    <t xml:space="preserve">Foundations in Financial Management </t>
  </si>
  <si>
    <t>(FFM specialization take F)</t>
  </si>
  <si>
    <t>CA 494, Senior Standing</t>
  </si>
  <si>
    <t>SGR Goal 3</t>
  </si>
  <si>
    <t>Social Sciences/Diversity (2 Disciplines, 6 credits)</t>
  </si>
  <si>
    <t>CS/CA 430</t>
  </si>
  <si>
    <t>Consumer Decision-Making</t>
  </si>
  <si>
    <t xml:space="preserve">Transition to the Professional World </t>
  </si>
  <si>
    <t>CA 150, 230, 289, CS 377</t>
  </si>
  <si>
    <t>Math 102 or higher</t>
  </si>
  <si>
    <t xml:space="preserve">Consumer Affairs Seminar </t>
  </si>
  <si>
    <t> CA 340, 345, 487 (Su)</t>
  </si>
  <si>
    <t>SGR Goal 4</t>
  </si>
  <si>
    <t>Humanities and Arts/Diversity (2 Disciplines, 6 credits)</t>
  </si>
  <si>
    <t xml:space="preserve">HDFS 241 </t>
  </si>
  <si>
    <t>Requirements for Consumer Services Management</t>
  </si>
  <si>
    <t xml:space="preserve">Family Resource Management Lab </t>
  </si>
  <si>
    <t>S (Jr/Sr Standing)</t>
  </si>
  <si>
    <t>SGR Goal 5</t>
  </si>
  <si>
    <t>Mathematics (3 credits)</t>
  </si>
  <si>
    <t>FCSE 421</t>
  </si>
  <si>
    <t>F or S</t>
  </si>
  <si>
    <t xml:space="preserve">Organization and Management </t>
  </si>
  <si>
    <t>F or S (Jr Standing or Consent)</t>
  </si>
  <si>
    <t>SGR Goal 6</t>
  </si>
  <si>
    <t>Natural Sciences (6 credits)</t>
  </si>
  <si>
    <t>HMGT 455</t>
  </si>
  <si>
    <t xml:space="preserve">F  </t>
  </si>
  <si>
    <t>College of Education and Human Sciences Core Requirement</t>
  </si>
  <si>
    <t>Institutional Graduation Requirements (IGRs) (5 credits)</t>
  </si>
  <si>
    <t>IGR Goal 1</t>
  </si>
  <si>
    <t>First Year Experience</t>
  </si>
  <si>
    <t>Consumer Sciences Department Requirements</t>
  </si>
  <si>
    <t>IGR Goal 2</t>
  </si>
  <si>
    <t>Cultural Awareness/Responsibility</t>
  </si>
  <si>
    <t>Globalization Requirement</t>
  </si>
  <si>
    <t>Other Requirements</t>
  </si>
  <si>
    <t xml:space="preserve"> MATH 102 or higher; SGR #3</t>
  </si>
  <si>
    <t>TOTAL CREDITS</t>
  </si>
  <si>
    <t>Advanced Writing Requirement</t>
  </si>
  <si>
    <t>Engl 202, AW</t>
  </si>
  <si>
    <t>Required Courses for Consumer Affairs</t>
  </si>
  <si>
    <t>Work Family Interface (p. ENGL 201) (AW)</t>
  </si>
  <si>
    <t>(p. CA 494, Senior Standing)</t>
  </si>
  <si>
    <t>(p. CA 150, 230, 289, CS 377)</t>
  </si>
  <si>
    <t>(p. CA 494)</t>
  </si>
  <si>
    <t xml:space="preserve"> (p. CA 340, 345, 487) (Su)</t>
  </si>
  <si>
    <t>Required Courses for Consumer Services Management Specialization</t>
  </si>
  <si>
    <t>Family Resource Management Lab (Jr/Sr Standing)</t>
  </si>
  <si>
    <t>S</t>
  </si>
  <si>
    <t>Organization and Management (p. Jr Standing or Consent)</t>
  </si>
  <si>
    <r>
      <rPr>
        <sz val="9"/>
        <color rgb="FFFF0000"/>
        <rFont val="Calibri"/>
        <family val="2"/>
      </rPr>
      <t>MATH 102 or higher</t>
    </r>
    <r>
      <rPr>
        <sz val="9"/>
        <rFont val="Calibri"/>
        <family val="2"/>
      </rPr>
      <t>; SGR #3</t>
    </r>
  </si>
  <si>
    <r>
      <rPr>
        <sz val="9"/>
        <color rgb="FFFF0000"/>
        <rFont val="Calibri"/>
        <family val="2"/>
      </rPr>
      <t>ENGL 201</t>
    </r>
    <r>
      <rPr>
        <sz val="9"/>
        <rFont val="Calibri"/>
        <family val="2"/>
      </rPr>
      <t xml:space="preserve"> AW</t>
    </r>
  </si>
  <si>
    <t>CA 340, 345, 487</t>
  </si>
  <si>
    <r>
      <t xml:space="preserve"> </t>
    </r>
    <r>
      <rPr>
        <sz val="8"/>
        <color rgb="FFFF0000"/>
        <rFont val="Calibri"/>
        <family val="2"/>
      </rPr>
      <t>CA 150, 230, 289, CS 377</t>
    </r>
  </si>
  <si>
    <t>Jr/Sr standing</t>
  </si>
  <si>
    <t>CA 494, Senior standing</t>
  </si>
  <si>
    <t xml:space="preserve"> CA 494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</si>
</sst>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6"/>
      <name val="Calibri"/>
      <family val="2"/>
    </font>
    <font>
      <b/>
      <sz val="6"/>
      <color rgb="FFFF0000"/>
      <name val="Calibri"/>
      <family val="2"/>
    </font>
    <font>
      <b/>
      <sz val="9"/>
      <color rgb="FF0070C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u/>
      <sz val="9"/>
      <name val="Calibri"/>
      <family val="2"/>
    </font>
    <font>
      <u/>
      <sz val="8"/>
      <name val="Calibri"/>
      <family val="2"/>
    </font>
    <font>
      <b/>
      <u/>
      <sz val="10"/>
      <name val="Calibri"/>
      <family val="2"/>
    </font>
    <font>
      <b/>
      <u/>
      <sz val="9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8"/>
      <name val="Calibri"/>
      <family val="2"/>
    </font>
    <font>
      <sz val="8"/>
      <color rgb="FFFF0000"/>
      <name val="Calibri"/>
      <family val="2"/>
    </font>
    <font>
      <sz val="9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51">
    <xf numFmtId="0" fontId="0" fillId="0" borderId="0" xfId="0"/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left"/>
    </xf>
    <xf numFmtId="0" fontId="7" fillId="0" borderId="0" xfId="2" applyFont="1" applyFill="1" applyBorder="1"/>
    <xf numFmtId="0" fontId="10" fillId="0" borderId="0" xfId="2" applyFont="1" applyFill="1" applyBorder="1"/>
    <xf numFmtId="0" fontId="10" fillId="0" borderId="0" xfId="2" applyFont="1" applyFill="1" applyBorder="1" applyAlignment="1">
      <alignment horizontal="center"/>
    </xf>
    <xf numFmtId="0" fontId="10" fillId="0" borderId="3" xfId="2" applyFont="1" applyFill="1" applyBorder="1"/>
    <xf numFmtId="0" fontId="7" fillId="0" borderId="3" xfId="2" applyFont="1" applyFill="1" applyBorder="1"/>
    <xf numFmtId="0" fontId="11" fillId="0" borderId="3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/>
    </xf>
    <xf numFmtId="0" fontId="10" fillId="0" borderId="3" xfId="2" applyFont="1" applyFill="1" applyBorder="1" applyAlignment="1">
      <alignment horizontal="left"/>
    </xf>
    <xf numFmtId="0" fontId="7" fillId="0" borderId="3" xfId="2" applyFont="1" applyFill="1" applyBorder="1" applyAlignment="1">
      <alignment horizontal="center"/>
    </xf>
    <xf numFmtId="0" fontId="14" fillId="0" borderId="3" xfId="2" applyFont="1" applyFill="1" applyBorder="1" applyAlignment="1">
      <alignment horizontal="left"/>
    </xf>
    <xf numFmtId="0" fontId="14" fillId="0" borderId="3" xfId="2" applyFont="1" applyFill="1" applyBorder="1" applyAlignment="1">
      <alignment horizontal="center"/>
    </xf>
    <xf numFmtId="0" fontId="7" fillId="0" borderId="3" xfId="0" applyFont="1" applyFill="1" applyBorder="1"/>
    <xf numFmtId="0" fontId="7" fillId="0" borderId="4" xfId="2" applyFont="1" applyFill="1" applyBorder="1" applyAlignment="1">
      <alignment horizontal="center"/>
    </xf>
    <xf numFmtId="0" fontId="14" fillId="0" borderId="0" xfId="2" applyFont="1" applyFill="1" applyBorder="1"/>
    <xf numFmtId="0" fontId="14" fillId="0" borderId="0" xfId="2" applyFont="1" applyFill="1" applyBorder="1" applyAlignment="1">
      <alignment horizontal="left"/>
    </xf>
    <xf numFmtId="0" fontId="14" fillId="0" borderId="8" xfId="2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"/>
    </xf>
    <xf numFmtId="0" fontId="7" fillId="0" borderId="9" xfId="2" applyFont="1" applyFill="1" applyBorder="1"/>
    <xf numFmtId="0" fontId="7" fillId="0" borderId="10" xfId="2" applyFont="1" applyFill="1" applyBorder="1" applyAlignment="1">
      <alignment horizontal="left"/>
    </xf>
    <xf numFmtId="0" fontId="7" fillId="0" borderId="8" xfId="2" applyFont="1" applyFill="1" applyBorder="1" applyAlignment="1">
      <alignment horizontal="center"/>
    </xf>
    <xf numFmtId="0" fontId="7" fillId="0" borderId="6" xfId="2" applyFont="1" applyFill="1" applyBorder="1"/>
    <xf numFmtId="0" fontId="7" fillId="0" borderId="11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left"/>
    </xf>
    <xf numFmtId="0" fontId="7" fillId="0" borderId="6" xfId="2" applyFont="1" applyFill="1" applyBorder="1" applyAlignment="1">
      <alignment horizontal="center"/>
    </xf>
    <xf numFmtId="0" fontId="7" fillId="0" borderId="12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left"/>
    </xf>
    <xf numFmtId="0" fontId="7" fillId="0" borderId="3" xfId="2" quotePrefix="1" applyFont="1" applyFill="1" applyBorder="1" applyAlignment="1">
      <alignment horizontal="left"/>
    </xf>
    <xf numFmtId="0" fontId="7" fillId="0" borderId="0" xfId="2" quotePrefix="1" applyFont="1" applyFill="1" applyBorder="1" applyAlignment="1">
      <alignment horizontal="right"/>
    </xf>
    <xf numFmtId="0" fontId="7" fillId="0" borderId="12" xfId="2" applyFont="1" applyFill="1" applyBorder="1" applyAlignment="1">
      <alignment horizontal="left"/>
    </xf>
    <xf numFmtId="0" fontId="16" fillId="0" borderId="0" xfId="2" applyFont="1" applyFill="1" applyBorder="1" applyAlignment="1">
      <alignment horizontal="center"/>
    </xf>
    <xf numFmtId="0" fontId="14" fillId="0" borderId="9" xfId="2" applyFont="1" applyFill="1" applyBorder="1"/>
    <xf numFmtId="0" fontId="14" fillId="0" borderId="10" xfId="2" applyFont="1" applyFill="1" applyBorder="1" applyAlignment="1">
      <alignment horizontal="left"/>
    </xf>
    <xf numFmtId="0" fontId="14" fillId="0" borderId="9" xfId="2" applyFont="1" applyFill="1" applyBorder="1" applyAlignment="1">
      <alignment horizontal="center"/>
    </xf>
    <xf numFmtId="0" fontId="10" fillId="0" borderId="5" xfId="2" applyFont="1" applyFill="1" applyBorder="1"/>
    <xf numFmtId="0" fontId="7" fillId="0" borderId="9" xfId="2" quotePrefix="1" applyFont="1" applyFill="1" applyBorder="1" applyAlignment="1">
      <alignment horizontal="right"/>
    </xf>
    <xf numFmtId="0" fontId="7" fillId="0" borderId="9" xfId="2" applyFont="1" applyFill="1" applyBorder="1" applyAlignment="1">
      <alignment horizontal="center"/>
    </xf>
    <xf numFmtId="0" fontId="7" fillId="0" borderId="6" xfId="2" quotePrefix="1" applyFont="1" applyFill="1" applyBorder="1" applyAlignment="1">
      <alignment horizontal="right"/>
    </xf>
    <xf numFmtId="0" fontId="17" fillId="0" borderId="9" xfId="2" applyFont="1" applyFill="1" applyBorder="1"/>
    <xf numFmtId="0" fontId="7" fillId="2" borderId="0" xfId="2" applyFont="1" applyFill="1" applyBorder="1"/>
    <xf numFmtId="0" fontId="3" fillId="2" borderId="0" xfId="2" applyFont="1" applyFill="1" applyBorder="1" applyAlignment="1">
      <alignment horizontal="left" readingOrder="1"/>
    </xf>
    <xf numFmtId="0" fontId="3" fillId="0" borderId="0" xfId="2" applyFont="1" applyFill="1" applyBorder="1" applyAlignment="1">
      <alignment horizontal="left" readingOrder="1"/>
    </xf>
    <xf numFmtId="0" fontId="3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right"/>
    </xf>
    <xf numFmtId="0" fontId="7" fillId="3" borderId="0" xfId="2" applyFont="1" applyFill="1" applyBorder="1"/>
    <xf numFmtId="0" fontId="7" fillId="4" borderId="0" xfId="2" applyFont="1" applyFill="1" applyBorder="1"/>
    <xf numFmtId="0" fontId="7" fillId="4" borderId="0" xfId="2" applyFont="1" applyFill="1" applyBorder="1" applyAlignment="1"/>
    <xf numFmtId="0" fontId="7" fillId="5" borderId="0" xfId="2" applyFont="1" applyFill="1" applyBorder="1"/>
    <xf numFmtId="0" fontId="7" fillId="5" borderId="0" xfId="2" applyFont="1" applyFill="1" applyBorder="1" applyAlignment="1"/>
    <xf numFmtId="0" fontId="7" fillId="6" borderId="0" xfId="2" applyFont="1" applyFill="1" applyBorder="1"/>
    <xf numFmtId="0" fontId="7" fillId="6" borderId="0" xfId="2" applyFont="1" applyFill="1" applyBorder="1" applyAlignment="1"/>
    <xf numFmtId="0" fontId="5" fillId="0" borderId="0" xfId="2" applyFont="1" applyFill="1" applyBorder="1" applyAlignment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8" fillId="0" borderId="0" xfId="0" applyFont="1" applyFill="1" applyBorder="1"/>
    <xf numFmtId="0" fontId="8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9" fillId="0" borderId="6" xfId="0" quotePrefix="1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7" xfId="0" applyFont="1" applyFill="1" applyBorder="1"/>
    <xf numFmtId="0" fontId="19" fillId="0" borderId="6" xfId="1" quotePrefix="1" applyFont="1" applyFill="1" applyBorder="1" applyAlignment="1">
      <alignment horizontal="center"/>
    </xf>
    <xf numFmtId="0" fontId="19" fillId="0" borderId="6" xfId="1" applyFont="1" applyFill="1" applyBorder="1" applyAlignment="1">
      <alignment horizontal="center"/>
    </xf>
    <xf numFmtId="0" fontId="19" fillId="0" borderId="0" xfId="0" applyFont="1" applyFill="1" applyBorder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0" fontId="7" fillId="3" borderId="3" xfId="1" applyFont="1" applyFill="1" applyBorder="1"/>
    <xf numFmtId="0" fontId="7" fillId="0" borderId="3" xfId="1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0" fontId="7" fillId="0" borderId="3" xfId="3" applyFont="1" applyFill="1" applyBorder="1"/>
    <xf numFmtId="0" fontId="14" fillId="0" borderId="3" xfId="2" applyFont="1" applyFill="1" applyBorder="1"/>
    <xf numFmtId="0" fontId="7" fillId="0" borderId="4" xfId="0" applyFont="1" applyFill="1" applyBorder="1"/>
    <xf numFmtId="0" fontId="14" fillId="2" borderId="3" xfId="0" applyFont="1" applyFill="1" applyBorder="1"/>
    <xf numFmtId="0" fontId="10" fillId="0" borderId="3" xfId="1" applyFont="1" applyFill="1" applyBorder="1" applyAlignment="1">
      <alignment horizontal="left"/>
    </xf>
    <xf numFmtId="0" fontId="19" fillId="0" borderId="3" xfId="1" quotePrefix="1" applyFont="1" applyFill="1" applyBorder="1" applyAlignment="1">
      <alignment horizontal="center"/>
    </xf>
    <xf numFmtId="0" fontId="19" fillId="0" borderId="3" xfId="1" applyFont="1" applyFill="1" applyBorder="1" applyAlignment="1">
      <alignment horizontal="center"/>
    </xf>
    <xf numFmtId="0" fontId="9" fillId="9" borderId="3" xfId="0" applyFont="1" applyFill="1" applyBorder="1"/>
    <xf numFmtId="0" fontId="9" fillId="9" borderId="3" xfId="0" applyFont="1" applyFill="1" applyBorder="1" applyAlignment="1">
      <alignment horizontal="left"/>
    </xf>
    <xf numFmtId="0" fontId="9" fillId="9" borderId="3" xfId="0" applyFont="1" applyFill="1" applyBorder="1" applyAlignment="1">
      <alignment horizontal="center"/>
    </xf>
    <xf numFmtId="0" fontId="7" fillId="0" borderId="5" xfId="0" applyFont="1" applyFill="1" applyBorder="1"/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1" applyFont="1" applyFill="1" applyBorder="1" applyAlignment="1">
      <alignment horizontal="left"/>
    </xf>
    <xf numFmtId="0" fontId="14" fillId="0" borderId="0" xfId="1" applyFont="1" applyFill="1" applyBorder="1" applyAlignment="1">
      <alignment horizontal="left"/>
    </xf>
    <xf numFmtId="0" fontId="14" fillId="3" borderId="3" xfId="1" applyFont="1" applyFill="1" applyBorder="1"/>
    <xf numFmtId="0" fontId="14" fillId="0" borderId="3" xfId="1" applyFont="1" applyFill="1" applyBorder="1" applyAlignment="1">
      <alignment horizontal="left"/>
    </xf>
    <xf numFmtId="0" fontId="14" fillId="2" borderId="3" xfId="0" applyFont="1" applyFill="1" applyBorder="1" applyAlignment="1">
      <alignment horizontal="center"/>
    </xf>
    <xf numFmtId="0" fontId="14" fillId="7" borderId="3" xfId="0" applyFont="1" applyFill="1" applyBorder="1"/>
    <xf numFmtId="0" fontId="14" fillId="7" borderId="3" xfId="0" applyFont="1" applyFill="1" applyBorder="1" applyAlignment="1">
      <alignment horizontal="center"/>
    </xf>
    <xf numFmtId="0" fontId="14" fillId="8" borderId="3" xfId="0" applyFont="1" applyFill="1" applyBorder="1" applyAlignment="1">
      <alignment horizontal="center"/>
    </xf>
    <xf numFmtId="0" fontId="14" fillId="0" borderId="3" xfId="1" applyFont="1" applyFill="1" applyBorder="1"/>
    <xf numFmtId="0" fontId="14" fillId="0" borderId="3" xfId="1" applyFont="1" applyFill="1" applyBorder="1" applyAlignment="1">
      <alignment horizontal="center"/>
    </xf>
    <xf numFmtId="0" fontId="22" fillId="0" borderId="0" xfId="2" applyFont="1" applyAlignment="1">
      <alignment horizontal="center"/>
    </xf>
    <xf numFmtId="0" fontId="23" fillId="0" borderId="1" xfId="2" applyFont="1" applyBorder="1"/>
    <xf numFmtId="0" fontId="23" fillId="0" borderId="1" xfId="2" applyFont="1" applyBorder="1" applyAlignment="1">
      <alignment horizontal="center"/>
    </xf>
    <xf numFmtId="0" fontId="24" fillId="0" borderId="0" xfId="2" applyFont="1" applyBorder="1" applyAlignment="1">
      <alignment horizontal="right"/>
    </xf>
    <xf numFmtId="0" fontId="8" fillId="0" borderId="0" xfId="2" applyFont="1" applyAlignment="1">
      <alignment horizontal="right" wrapText="1"/>
    </xf>
    <xf numFmtId="0" fontId="25" fillId="0" borderId="0" xfId="2" applyFont="1" applyFill="1" applyAlignment="1">
      <alignment horizontal="left"/>
    </xf>
    <xf numFmtId="0" fontId="25" fillId="0" borderId="0" xfId="2" applyFont="1" applyFill="1"/>
    <xf numFmtId="2" fontId="21" fillId="0" borderId="2" xfId="2" applyNumberFormat="1" applyFont="1" applyBorder="1" applyAlignment="1">
      <alignment horizontal="center"/>
    </xf>
    <xf numFmtId="0" fontId="23" fillId="0" borderId="0" xfId="2" applyFont="1" applyBorder="1" applyAlignment="1">
      <alignment horizontal="right"/>
    </xf>
    <xf numFmtId="0" fontId="10" fillId="0" borderId="6" xfId="0" quotePrefix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left"/>
    </xf>
    <xf numFmtId="0" fontId="14" fillId="0" borderId="11" xfId="2" applyFont="1" applyFill="1" applyBorder="1" applyAlignment="1">
      <alignment horizontal="center"/>
    </xf>
    <xf numFmtId="0" fontId="19" fillId="0" borderId="3" xfId="1" applyFont="1" applyFill="1" applyBorder="1"/>
    <xf numFmtId="0" fontId="28" fillId="0" borderId="3" xfId="1" applyFont="1" applyFill="1" applyBorder="1" applyAlignment="1">
      <alignment horizontal="center"/>
    </xf>
    <xf numFmtId="0" fontId="19" fillId="0" borderId="0" xfId="1" quotePrefix="1" applyFont="1" applyFill="1" applyBorder="1" applyAlignment="1">
      <alignment horizontal="center"/>
    </xf>
    <xf numFmtId="0" fontId="19" fillId="0" borderId="0" xfId="1" applyFont="1" applyFill="1" applyBorder="1" applyAlignment="1">
      <alignment horizontal="center"/>
    </xf>
    <xf numFmtId="0" fontId="19" fillId="0" borderId="0" xfId="1" applyFont="1" applyFill="1" applyBorder="1"/>
    <xf numFmtId="0" fontId="7" fillId="0" borderId="8" xfId="0" applyFont="1" applyFill="1" applyBorder="1" applyAlignment="1">
      <alignment horizontal="center"/>
    </xf>
    <xf numFmtId="0" fontId="14" fillId="8" borderId="3" xfId="0" applyFont="1" applyFill="1" applyBorder="1" applyAlignment="1">
      <alignment horizontal="left"/>
    </xf>
    <xf numFmtId="0" fontId="7" fillId="4" borderId="0" xfId="2" applyFont="1" applyFill="1" applyBorder="1" applyAlignment="1">
      <alignment horizontal="center"/>
    </xf>
    <xf numFmtId="0" fontId="14" fillId="7" borderId="3" xfId="0" applyFont="1" applyFill="1" applyBorder="1" applyAlignment="1">
      <alignment horizontal="left"/>
    </xf>
    <xf numFmtId="0" fontId="7" fillId="4" borderId="0" xfId="2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7" fillId="5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29" fillId="7" borderId="3" xfId="0" applyFont="1" applyFill="1" applyBorder="1"/>
    <xf numFmtId="0" fontId="29" fillId="2" borderId="3" xfId="0" applyFont="1" applyFill="1" applyBorder="1" applyAlignment="1">
      <alignment horizontal="left"/>
    </xf>
    <xf numFmtId="0" fontId="30" fillId="5" borderId="0" xfId="2" applyFont="1" applyFill="1" applyBorder="1"/>
    <xf numFmtId="0" fontId="30" fillId="4" borderId="0" xfId="2" applyFont="1" applyFill="1" applyBorder="1" applyAlignment="1"/>
    <xf numFmtId="0" fontId="7" fillId="0" borderId="7" xfId="2" applyFont="1" applyFill="1" applyBorder="1" applyAlignment="1">
      <alignment horizontal="center"/>
    </xf>
    <xf numFmtId="0" fontId="7" fillId="4" borderId="3" xfId="2" applyFont="1" applyFill="1" applyBorder="1"/>
    <xf numFmtId="0" fontId="30" fillId="4" borderId="3" xfId="2" applyFont="1" applyFill="1" applyBorder="1"/>
    <xf numFmtId="0" fontId="6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164" fontId="26" fillId="0" borderId="13" xfId="2" applyNumberFormat="1" applyFont="1" applyFill="1" applyBorder="1" applyAlignment="1">
      <alignment horizontal="center"/>
    </xf>
    <xf numFmtId="0" fontId="24" fillId="0" borderId="0" xfId="2" applyFont="1" applyAlignment="1">
      <alignment horizontal="right" wrapText="1"/>
    </xf>
    <xf numFmtId="0" fontId="0" fillId="0" borderId="0" xfId="0" applyAlignment="1"/>
    <xf numFmtId="0" fontId="24" fillId="0" borderId="13" xfId="2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0" fillId="0" borderId="0" xfId="2" applyFont="1" applyFill="1" applyAlignment="1">
      <alignment horizontal="right"/>
    </xf>
    <xf numFmtId="0" fontId="20" fillId="0" borderId="0" xfId="0" applyFont="1" applyAlignment="1">
      <alignment horizontal="right"/>
    </xf>
    <xf numFmtId="0" fontId="18" fillId="0" borderId="6" xfId="0" applyFont="1" applyFill="1" applyBorder="1" applyAlignment="1">
      <alignment horizontal="center"/>
    </xf>
    <xf numFmtId="0" fontId="14" fillId="7" borderId="5" xfId="0" applyFont="1" applyFill="1" applyBorder="1"/>
    <xf numFmtId="0" fontId="29" fillId="7" borderId="14" xfId="0" applyFont="1" applyFill="1" applyBorder="1"/>
    <xf numFmtId="0" fontId="29" fillId="2" borderId="3" xfId="0" applyFont="1" applyFill="1" applyBorder="1"/>
  </cellXfs>
  <cellStyles count="5">
    <cellStyle name="Followed Hyperlink" xfId="4" builtinId="9" hidden="1"/>
    <cellStyle name="Hyperlink" xfId="3" builtinId="8"/>
    <cellStyle name="Normal" xfId="0" builtinId="0"/>
    <cellStyle name="Normal 2" xfId="1"/>
    <cellStyle name="Normal 3" xfId="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66"/>
      <color rgb="FFFFFF99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content.php?catoid=22&amp;navoid=1913" TargetMode="External"/><Relationship Id="rId13" Type="http://schemas.openxmlformats.org/officeDocument/2006/relationships/hyperlink" Target="http://catalog.sdstate.edu/content.php?catoid=22&amp;navoid=1913" TargetMode="External"/><Relationship Id="rId18" Type="http://schemas.openxmlformats.org/officeDocument/2006/relationships/hyperlink" Target="http://catalog.sdstate.edu/content.php?catoid=22&amp;navoid=1913" TargetMode="External"/><Relationship Id="rId26" Type="http://schemas.openxmlformats.org/officeDocument/2006/relationships/hyperlink" Target="http://catalog.sdstate.edu/content.php?catoid=22&amp;navoid=1913" TargetMode="External"/><Relationship Id="rId3" Type="http://schemas.openxmlformats.org/officeDocument/2006/relationships/hyperlink" Target="http://catalog.sdstate.edu/content.php?catoid=22&amp;navoid=1913" TargetMode="External"/><Relationship Id="rId21" Type="http://schemas.openxmlformats.org/officeDocument/2006/relationships/hyperlink" Target="http://catalog.sdstate.edu/content.php?catoid=22&amp;navoid=1913" TargetMode="External"/><Relationship Id="rId7" Type="http://schemas.openxmlformats.org/officeDocument/2006/relationships/hyperlink" Target="http://catalog.sdstate.edu/content.php?catoid=22&amp;navoid=1913" TargetMode="External"/><Relationship Id="rId12" Type="http://schemas.openxmlformats.org/officeDocument/2006/relationships/hyperlink" Target="http://catalog.sdstate.edu/content.php?catoid=22&amp;navoid=1913" TargetMode="External"/><Relationship Id="rId17" Type="http://schemas.openxmlformats.org/officeDocument/2006/relationships/hyperlink" Target="http://catalog.sdstate.edu/content.php?catoid=22&amp;navoid=1913" TargetMode="External"/><Relationship Id="rId25" Type="http://schemas.openxmlformats.org/officeDocument/2006/relationships/hyperlink" Target="http://catalog.sdstate.edu/content.php?catoid=22&amp;navoid=1913" TargetMode="External"/><Relationship Id="rId2" Type="http://schemas.openxmlformats.org/officeDocument/2006/relationships/hyperlink" Target="http://catalog.sdstate.edu/content.php?catoid=22&amp;navoid=1913" TargetMode="External"/><Relationship Id="rId16" Type="http://schemas.openxmlformats.org/officeDocument/2006/relationships/hyperlink" Target="http://catalog.sdstate.edu/content.php?catoid=22&amp;navoid=1913" TargetMode="External"/><Relationship Id="rId20" Type="http://schemas.openxmlformats.org/officeDocument/2006/relationships/hyperlink" Target="http://catalog.sdstate.edu/content.php?catoid=22&amp;navoid=1913" TargetMode="External"/><Relationship Id="rId1" Type="http://schemas.openxmlformats.org/officeDocument/2006/relationships/hyperlink" Target="http://catalog.sdstate.edu/content.php?catoid=20&amp;navoid=1531" TargetMode="External"/><Relationship Id="rId6" Type="http://schemas.openxmlformats.org/officeDocument/2006/relationships/hyperlink" Target="http://catalog.sdstate.edu/content.php?catoid=22&amp;navoid=1913" TargetMode="External"/><Relationship Id="rId11" Type="http://schemas.openxmlformats.org/officeDocument/2006/relationships/hyperlink" Target="http://catalog.sdstate.edu/content.php?catoid=22&amp;navoid=1913" TargetMode="External"/><Relationship Id="rId24" Type="http://schemas.openxmlformats.org/officeDocument/2006/relationships/hyperlink" Target="http://catalog.sdstate.edu/content.php?catoid=22&amp;navoid=1913" TargetMode="External"/><Relationship Id="rId5" Type="http://schemas.openxmlformats.org/officeDocument/2006/relationships/hyperlink" Target="http://catalog.sdstate.edu/content.php?catoid=22&amp;navoid=1913" TargetMode="External"/><Relationship Id="rId15" Type="http://schemas.openxmlformats.org/officeDocument/2006/relationships/hyperlink" Target="http://catalog.sdstate.edu/content.php?catoid=22&amp;navoid=1913" TargetMode="External"/><Relationship Id="rId23" Type="http://schemas.openxmlformats.org/officeDocument/2006/relationships/hyperlink" Target="http://catalog.sdstate.edu/content.php?catoid=22&amp;navoid=1913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catalog.sdstate.edu/content.php?catoid=22&amp;navoid=1913" TargetMode="External"/><Relationship Id="rId19" Type="http://schemas.openxmlformats.org/officeDocument/2006/relationships/hyperlink" Target="http://catalog.sdstate.edu/content.php?catoid=22&amp;navoid=1913" TargetMode="External"/><Relationship Id="rId4" Type="http://schemas.openxmlformats.org/officeDocument/2006/relationships/hyperlink" Target="http://catalog.sdstate.edu/content.php?catoid=22&amp;navoid=1913" TargetMode="External"/><Relationship Id="rId9" Type="http://schemas.openxmlformats.org/officeDocument/2006/relationships/hyperlink" Target="http://catalog.sdstate.edu/content.php?catoid=22&amp;navoid=1913" TargetMode="External"/><Relationship Id="rId14" Type="http://schemas.openxmlformats.org/officeDocument/2006/relationships/hyperlink" Target="http://catalog.sdstate.edu/content.php?catoid=22&amp;navoid=1913" TargetMode="External"/><Relationship Id="rId22" Type="http://schemas.openxmlformats.org/officeDocument/2006/relationships/hyperlink" Target="http://catalog.sdstate.edu/content.php?catoid=22&amp;navoid=1913" TargetMode="External"/><Relationship Id="rId27" Type="http://schemas.openxmlformats.org/officeDocument/2006/relationships/hyperlink" Target="http://catalog.sdstate.edu/content.php?catoid=22&amp;navoid=19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88"/>
  <sheetViews>
    <sheetView tabSelected="1" topLeftCell="A64" zoomScale="130" zoomScaleNormal="130" workbookViewId="0">
      <selection activeCell="C27" sqref="C27"/>
    </sheetView>
  </sheetViews>
  <sheetFormatPr defaultColWidth="9.140625" defaultRowHeight="18" customHeight="1" x14ac:dyDescent="0.2"/>
  <cols>
    <col min="1" max="1" width="11.28515625" style="3" customWidth="1"/>
    <col min="2" max="2" width="30.42578125" style="3" customWidth="1"/>
    <col min="3" max="3" width="29.28515625" style="3" customWidth="1"/>
    <col min="4" max="6" width="4.7109375" style="1" customWidth="1"/>
    <col min="7" max="7" width="2.140625" style="1" customWidth="1"/>
    <col min="8" max="8" width="11.28515625" style="3" customWidth="1"/>
    <col min="9" max="9" width="30.42578125" style="3" customWidth="1"/>
    <col min="10" max="10" width="29.28515625" style="3" customWidth="1"/>
    <col min="11" max="13" width="4.7109375" style="1" customWidth="1"/>
    <col min="14" max="14" width="6.42578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14" ht="18" customHeight="1" x14ac:dyDescent="0.2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4" s="111" customFormat="1" ht="18" customHeight="1" thickBot="1" x14ac:dyDescent="0.3">
      <c r="A2" s="105" t="s">
        <v>1</v>
      </c>
      <c r="B2" s="106"/>
      <c r="C2" s="106"/>
      <c r="D2" s="141" t="s">
        <v>2</v>
      </c>
      <c r="E2" s="142"/>
      <c r="F2" s="142"/>
      <c r="G2" s="142"/>
      <c r="H2" s="107"/>
      <c r="I2" s="108"/>
      <c r="J2" s="109" t="s">
        <v>3</v>
      </c>
      <c r="K2" s="143"/>
      <c r="L2" s="144"/>
      <c r="M2" s="144"/>
      <c r="N2" s="110"/>
    </row>
    <row r="3" spans="1:14" s="111" customFormat="1" ht="18" customHeight="1" thickBot="1" x14ac:dyDescent="0.3">
      <c r="A3" s="105" t="s">
        <v>4</v>
      </c>
      <c r="B3" s="106"/>
      <c r="C3" s="106"/>
      <c r="D3" s="145" t="s">
        <v>5</v>
      </c>
      <c r="E3" s="146"/>
      <c r="F3" s="146"/>
      <c r="G3" s="146"/>
      <c r="H3" s="112"/>
      <c r="I3" s="113"/>
      <c r="J3" s="109" t="s">
        <v>6</v>
      </c>
      <c r="K3" s="140">
        <f ca="1">NOW()</f>
        <v>41411.622132407407</v>
      </c>
      <c r="L3" s="140"/>
      <c r="M3" s="140"/>
      <c r="N3" s="110"/>
    </row>
    <row r="4" spans="1:14" ht="18" customHeight="1" x14ac:dyDescent="0.2">
      <c r="A4" s="4"/>
      <c r="E4" s="5"/>
      <c r="G4" s="3"/>
    </row>
    <row r="5" spans="1:14" ht="18" customHeight="1" x14ac:dyDescent="0.2">
      <c r="A5" s="6" t="s">
        <v>7</v>
      </c>
      <c r="B5" s="7"/>
      <c r="C5" s="8" t="s">
        <v>8</v>
      </c>
      <c r="D5" s="8" t="s">
        <v>9</v>
      </c>
      <c r="E5" s="8" t="s">
        <v>10</v>
      </c>
      <c r="F5" s="8" t="s">
        <v>11</v>
      </c>
      <c r="G5" s="9"/>
      <c r="H5" s="6" t="s">
        <v>12</v>
      </c>
      <c r="I5" s="6"/>
      <c r="J5" s="8" t="s">
        <v>8</v>
      </c>
      <c r="K5" s="8" t="s">
        <v>9</v>
      </c>
      <c r="L5" s="8" t="s">
        <v>10</v>
      </c>
      <c r="M5" s="8" t="s">
        <v>11</v>
      </c>
      <c r="N5" s="9"/>
    </row>
    <row r="6" spans="1:14" ht="18" customHeight="1" x14ac:dyDescent="0.2">
      <c r="A6" s="74" t="s">
        <v>13</v>
      </c>
      <c r="B6" s="74" t="s">
        <v>14</v>
      </c>
      <c r="C6" s="74"/>
      <c r="D6" s="76">
        <v>2</v>
      </c>
      <c r="E6" s="74"/>
      <c r="F6" s="74"/>
      <c r="H6" s="80" t="s">
        <v>15</v>
      </c>
      <c r="I6" s="80" t="s">
        <v>16</v>
      </c>
      <c r="J6" s="80"/>
      <c r="K6" s="99">
        <v>3</v>
      </c>
      <c r="L6" s="80"/>
      <c r="M6" s="80"/>
      <c r="N6" s="5"/>
    </row>
    <row r="7" spans="1:14" ht="18" customHeight="1" x14ac:dyDescent="0.2">
      <c r="A7" s="100" t="s">
        <v>17</v>
      </c>
      <c r="B7" s="100" t="s">
        <v>18</v>
      </c>
      <c r="C7" s="100"/>
      <c r="D7" s="101">
        <v>2</v>
      </c>
      <c r="E7" s="100"/>
      <c r="F7" s="100"/>
      <c r="H7" s="80" t="s">
        <v>19</v>
      </c>
      <c r="I7" s="80" t="s">
        <v>20</v>
      </c>
      <c r="J7" s="80"/>
      <c r="K7" s="99">
        <v>3</v>
      </c>
      <c r="L7" s="80"/>
      <c r="M7" s="80"/>
    </row>
    <row r="8" spans="1:14" ht="18" customHeight="1" x14ac:dyDescent="0.2">
      <c r="A8" s="80" t="s">
        <v>21</v>
      </c>
      <c r="B8" s="80" t="s">
        <v>22</v>
      </c>
      <c r="C8" s="80"/>
      <c r="D8" s="99">
        <v>3</v>
      </c>
      <c r="E8" s="80"/>
      <c r="F8" s="80"/>
      <c r="H8" s="80" t="s">
        <v>23</v>
      </c>
      <c r="I8" s="80" t="s">
        <v>24</v>
      </c>
      <c r="J8" s="80"/>
      <c r="K8" s="99">
        <v>3</v>
      </c>
      <c r="L8" s="80"/>
      <c r="M8" s="80"/>
    </row>
    <row r="9" spans="1:14" ht="18" customHeight="1" x14ac:dyDescent="0.2">
      <c r="A9" s="80" t="s">
        <v>25</v>
      </c>
      <c r="B9" s="80" t="s">
        <v>26</v>
      </c>
      <c r="C9" s="80" t="s">
        <v>27</v>
      </c>
      <c r="D9" s="99">
        <v>3</v>
      </c>
      <c r="E9" s="80"/>
      <c r="F9" s="80"/>
      <c r="H9" s="80" t="s">
        <v>28</v>
      </c>
      <c r="I9" s="80" t="s">
        <v>29</v>
      </c>
      <c r="J9" s="80"/>
      <c r="K9" s="99">
        <v>3</v>
      </c>
      <c r="L9" s="80"/>
      <c r="M9" s="80"/>
    </row>
    <row r="10" spans="1:14" ht="18" customHeight="1" x14ac:dyDescent="0.2">
      <c r="A10" s="80" t="s">
        <v>28</v>
      </c>
      <c r="B10" s="80" t="s">
        <v>29</v>
      </c>
      <c r="C10" s="80"/>
      <c r="D10" s="99">
        <v>3</v>
      </c>
      <c r="E10" s="80"/>
      <c r="F10" s="80"/>
      <c r="H10" s="28"/>
      <c r="I10" s="28"/>
      <c r="J10" s="28"/>
      <c r="K10" s="11"/>
      <c r="L10" s="11"/>
      <c r="M10" s="11"/>
    </row>
    <row r="11" spans="1:14" ht="18" customHeight="1" x14ac:dyDescent="0.2">
      <c r="A11" s="80" t="s">
        <v>19</v>
      </c>
      <c r="B11" s="80" t="s">
        <v>20</v>
      </c>
      <c r="C11" s="80"/>
      <c r="D11" s="99">
        <v>3</v>
      </c>
      <c r="E11" s="80"/>
      <c r="F11" s="80"/>
      <c r="L11" s="11"/>
      <c r="M11" s="11"/>
    </row>
    <row r="12" spans="1:14" ht="18" customHeight="1" x14ac:dyDescent="0.2">
      <c r="A12" s="20"/>
      <c r="B12" s="20"/>
      <c r="C12" s="21"/>
      <c r="D12" s="22">
        <f>SUM(D6:D11)</f>
        <v>16</v>
      </c>
      <c r="J12" s="2"/>
      <c r="K12" s="18">
        <f>SUM(K6:K10)</f>
        <v>12</v>
      </c>
    </row>
    <row r="13" spans="1:14" ht="18" customHeight="1" x14ac:dyDescent="0.2">
      <c r="A13" s="23"/>
      <c r="B13" s="23"/>
      <c r="C13" s="2"/>
      <c r="D13" s="24"/>
      <c r="J13" s="2"/>
    </row>
    <row r="14" spans="1:14" ht="18" customHeight="1" x14ac:dyDescent="0.2">
      <c r="A14" s="6" t="s">
        <v>30</v>
      </c>
      <c r="B14" s="7"/>
      <c r="C14" s="25"/>
      <c r="D14" s="26"/>
      <c r="E14" s="26"/>
      <c r="F14" s="26"/>
      <c r="G14" s="27"/>
      <c r="H14" s="6" t="s">
        <v>31</v>
      </c>
      <c r="I14" s="7"/>
      <c r="J14" s="25"/>
      <c r="K14" s="26"/>
      <c r="L14" s="26"/>
      <c r="M14" s="26"/>
    </row>
    <row r="15" spans="1:14" ht="18" customHeight="1" x14ac:dyDescent="0.2">
      <c r="A15" s="100" t="s">
        <v>32</v>
      </c>
      <c r="B15" s="100" t="s">
        <v>33</v>
      </c>
      <c r="C15" s="100"/>
      <c r="D15" s="101">
        <v>3</v>
      </c>
      <c r="E15" s="100"/>
      <c r="F15" s="100"/>
      <c r="H15" s="100" t="s">
        <v>34</v>
      </c>
      <c r="I15" s="100" t="s">
        <v>35</v>
      </c>
      <c r="J15" s="100"/>
      <c r="K15" s="101">
        <v>3</v>
      </c>
      <c r="L15" s="100"/>
      <c r="M15" s="100"/>
      <c r="N15" s="3"/>
    </row>
    <row r="16" spans="1:14" ht="18" customHeight="1" x14ac:dyDescent="0.2">
      <c r="A16" s="80" t="s">
        <v>36</v>
      </c>
      <c r="B16" s="80" t="s">
        <v>37</v>
      </c>
      <c r="C16" s="150" t="s">
        <v>15</v>
      </c>
      <c r="D16" s="99">
        <v>3</v>
      </c>
      <c r="E16" s="80"/>
      <c r="F16" s="80"/>
      <c r="H16" s="100" t="s">
        <v>38</v>
      </c>
      <c r="I16" s="100" t="s">
        <v>39</v>
      </c>
      <c r="J16" s="100"/>
      <c r="K16" s="101">
        <v>3</v>
      </c>
      <c r="L16" s="100"/>
      <c r="M16" s="100"/>
    </row>
    <row r="17" spans="1:17" ht="18" customHeight="1" x14ac:dyDescent="0.2">
      <c r="A17" s="80" t="s">
        <v>40</v>
      </c>
      <c r="B17" s="80" t="s">
        <v>41</v>
      </c>
      <c r="C17" s="49" t="s">
        <v>155</v>
      </c>
      <c r="D17" s="129">
        <v>3</v>
      </c>
      <c r="E17" s="49"/>
      <c r="F17" s="49"/>
      <c r="H17" s="7" t="s">
        <v>42</v>
      </c>
      <c r="I17" s="77" t="s">
        <v>43</v>
      </c>
      <c r="J17" s="28"/>
      <c r="K17" s="15">
        <v>3</v>
      </c>
      <c r="L17" s="11"/>
      <c r="M17" s="11"/>
    </row>
    <row r="18" spans="1:17" ht="18" customHeight="1" x14ac:dyDescent="0.2">
      <c r="A18" s="28"/>
      <c r="B18" s="28" t="s">
        <v>44</v>
      </c>
      <c r="C18" s="28"/>
      <c r="D18" s="11">
        <v>5</v>
      </c>
      <c r="E18" s="11"/>
      <c r="F18" s="11"/>
      <c r="H18" s="7"/>
      <c r="I18" s="77" t="s">
        <v>44</v>
      </c>
      <c r="J18" s="28"/>
      <c r="K18" s="11">
        <v>5</v>
      </c>
      <c r="L18" s="11"/>
      <c r="M18" s="11"/>
    </row>
    <row r="19" spans="1:17" ht="18" customHeight="1" x14ac:dyDescent="0.2">
      <c r="A19" s="28"/>
      <c r="B19" s="28"/>
      <c r="C19" s="10"/>
      <c r="D19" s="11"/>
      <c r="E19" s="11"/>
      <c r="F19" s="11"/>
      <c r="H19" s="6"/>
      <c r="I19" s="6"/>
      <c r="J19" s="29"/>
      <c r="K19" s="5"/>
      <c r="L19" s="11"/>
      <c r="M19" s="11"/>
    </row>
    <row r="20" spans="1:17" ht="18" customHeight="1" x14ac:dyDescent="0.2">
      <c r="A20" s="14"/>
      <c r="B20" s="14"/>
      <c r="C20" s="28"/>
      <c r="D20" s="11"/>
      <c r="E20" s="11"/>
      <c r="F20" s="11"/>
      <c r="H20" s="33"/>
      <c r="I20" s="33"/>
      <c r="J20" s="34"/>
      <c r="K20" s="18">
        <f>SUM(K15:K19)</f>
        <v>14</v>
      </c>
      <c r="L20" s="19"/>
      <c r="M20" s="35"/>
    </row>
    <row r="21" spans="1:17" ht="18" customHeight="1" x14ac:dyDescent="0.2">
      <c r="B21" s="30"/>
      <c r="C21" s="31"/>
      <c r="D21" s="22">
        <f>SUM(D15:D20)</f>
        <v>14</v>
      </c>
      <c r="G21" s="32"/>
      <c r="H21" s="16"/>
      <c r="I21" s="16"/>
      <c r="J21" s="17"/>
      <c r="K21" s="117"/>
      <c r="L21" s="19"/>
      <c r="M21" s="19"/>
    </row>
    <row r="22" spans="1:17" ht="18" customHeight="1" x14ac:dyDescent="0.2">
      <c r="B22" s="30"/>
      <c r="C22" s="2"/>
      <c r="H22" s="23"/>
      <c r="I22" s="23"/>
      <c r="J22" s="2"/>
    </row>
    <row r="23" spans="1:17" ht="18" customHeight="1" x14ac:dyDescent="0.2">
      <c r="A23" s="6" t="s">
        <v>45</v>
      </c>
      <c r="B23" s="7"/>
      <c r="C23" s="25"/>
      <c r="D23" s="26"/>
      <c r="E23" s="26"/>
      <c r="F23" s="26"/>
      <c r="H23" s="36" t="s">
        <v>46</v>
      </c>
      <c r="I23" s="7"/>
      <c r="J23" s="25"/>
      <c r="K23" s="26"/>
      <c r="L23" s="26"/>
      <c r="M23" s="26"/>
    </row>
    <row r="24" spans="1:17" ht="18" customHeight="1" x14ac:dyDescent="0.2">
      <c r="A24" s="47" t="s">
        <v>47</v>
      </c>
      <c r="B24" s="47" t="s">
        <v>48</v>
      </c>
      <c r="C24" s="47" t="s">
        <v>156</v>
      </c>
      <c r="D24" s="125">
        <v>3</v>
      </c>
      <c r="E24" s="47"/>
      <c r="F24" s="47"/>
      <c r="H24" s="100" t="s">
        <v>49</v>
      </c>
      <c r="I24" s="100" t="s">
        <v>50</v>
      </c>
      <c r="J24" s="100" t="s">
        <v>158</v>
      </c>
      <c r="K24" s="101">
        <v>2</v>
      </c>
      <c r="L24" s="100"/>
      <c r="M24" s="100"/>
      <c r="N24" s="32"/>
    </row>
    <row r="25" spans="1:17" ht="18" customHeight="1" x14ac:dyDescent="0.2">
      <c r="A25" s="100" t="s">
        <v>51</v>
      </c>
      <c r="B25" s="100" t="s">
        <v>52</v>
      </c>
      <c r="C25" s="100"/>
      <c r="D25" s="101">
        <v>3</v>
      </c>
      <c r="E25" s="100"/>
      <c r="F25" s="100"/>
      <c r="H25" s="100" t="s">
        <v>53</v>
      </c>
      <c r="I25" s="100" t="s">
        <v>54</v>
      </c>
      <c r="J25" s="100"/>
      <c r="K25" s="101">
        <v>3</v>
      </c>
      <c r="L25" s="100"/>
      <c r="M25" s="100"/>
      <c r="Q25" s="2"/>
    </row>
    <row r="26" spans="1:17" ht="18" customHeight="1" x14ac:dyDescent="0.2">
      <c r="A26" s="100" t="s">
        <v>55</v>
      </c>
      <c r="B26" s="100" t="s">
        <v>56</v>
      </c>
      <c r="C26" s="100"/>
      <c r="D26" s="101">
        <v>1</v>
      </c>
      <c r="E26" s="100"/>
      <c r="F26" s="100"/>
      <c r="H26" s="100" t="s">
        <v>57</v>
      </c>
      <c r="I26" s="100" t="s">
        <v>58</v>
      </c>
      <c r="J26" s="100"/>
      <c r="K26" s="101">
        <v>3</v>
      </c>
      <c r="L26" s="100"/>
      <c r="M26" s="100"/>
    </row>
    <row r="27" spans="1:17" ht="18" customHeight="1" x14ac:dyDescent="0.2">
      <c r="A27" s="100" t="s">
        <v>59</v>
      </c>
      <c r="B27" s="100" t="s">
        <v>60</v>
      </c>
      <c r="C27" s="131" t="s">
        <v>61</v>
      </c>
      <c r="D27" s="101">
        <v>3</v>
      </c>
      <c r="E27" s="100"/>
      <c r="F27" s="100"/>
      <c r="H27" s="14"/>
      <c r="I27" s="14" t="s">
        <v>62</v>
      </c>
      <c r="J27" s="28"/>
      <c r="K27" s="11">
        <v>6</v>
      </c>
      <c r="L27" s="13"/>
      <c r="M27" s="13"/>
    </row>
    <row r="28" spans="1:17" ht="18" customHeight="1" x14ac:dyDescent="0.2">
      <c r="A28" s="14"/>
      <c r="B28" s="14" t="s">
        <v>44</v>
      </c>
      <c r="C28" s="28"/>
      <c r="D28" s="11">
        <v>6</v>
      </c>
      <c r="E28" s="11"/>
      <c r="F28" s="11"/>
      <c r="G28" s="135"/>
      <c r="H28" s="33"/>
      <c r="I28" s="16"/>
      <c r="J28" s="17"/>
      <c r="K28" s="18">
        <f>SUM(K24:K27)</f>
        <v>14</v>
      </c>
      <c r="L28" s="19"/>
      <c r="M28" s="19"/>
      <c r="O28" s="1"/>
      <c r="P28" s="2"/>
    </row>
    <row r="29" spans="1:17" ht="18" customHeight="1" x14ac:dyDescent="0.2">
      <c r="B29" s="37"/>
      <c r="C29" s="21"/>
      <c r="D29" s="22">
        <f>SUM(D24:D28)</f>
        <v>16</v>
      </c>
      <c r="F29" s="38"/>
      <c r="J29" s="2"/>
    </row>
    <row r="30" spans="1:17" ht="18" customHeight="1" x14ac:dyDescent="0.2">
      <c r="B30" s="30"/>
      <c r="C30" s="2"/>
      <c r="J30" s="2"/>
    </row>
    <row r="31" spans="1:17" ht="18" customHeight="1" x14ac:dyDescent="0.2">
      <c r="A31" s="6" t="s">
        <v>63</v>
      </c>
      <c r="B31" s="30"/>
      <c r="C31" s="2"/>
      <c r="J31" s="2"/>
    </row>
    <row r="32" spans="1:17" ht="18" customHeight="1" x14ac:dyDescent="0.2">
      <c r="A32" s="100" t="s">
        <v>64</v>
      </c>
      <c r="B32" s="100" t="s">
        <v>65</v>
      </c>
      <c r="C32" s="131" t="s">
        <v>157</v>
      </c>
      <c r="D32" s="101">
        <v>3</v>
      </c>
      <c r="E32" s="100"/>
      <c r="F32" s="100"/>
      <c r="J32" s="2"/>
    </row>
    <row r="33" spans="1:15" ht="18" customHeight="1" x14ac:dyDescent="0.2">
      <c r="B33" s="39"/>
      <c r="C33" s="2"/>
      <c r="D33" s="22">
        <f>D32</f>
        <v>3</v>
      </c>
      <c r="J33" s="2"/>
    </row>
    <row r="34" spans="1:15" ht="18" customHeight="1" x14ac:dyDescent="0.2">
      <c r="A34" s="6" t="s">
        <v>66</v>
      </c>
      <c r="B34" s="7"/>
      <c r="C34" s="25"/>
      <c r="D34" s="26"/>
      <c r="E34" s="26"/>
      <c r="F34" s="26"/>
      <c r="H34" s="6" t="s">
        <v>67</v>
      </c>
      <c r="I34" s="7"/>
      <c r="J34" s="25"/>
      <c r="K34" s="26"/>
      <c r="L34" s="26"/>
      <c r="M34" s="26"/>
    </row>
    <row r="35" spans="1:15" ht="18" customHeight="1" x14ac:dyDescent="0.2">
      <c r="A35" s="100" t="s">
        <v>68</v>
      </c>
      <c r="B35" s="100" t="s">
        <v>69</v>
      </c>
      <c r="C35" s="131" t="s">
        <v>160</v>
      </c>
      <c r="D35" s="101">
        <v>2</v>
      </c>
      <c r="E35" s="100"/>
      <c r="F35" s="100"/>
      <c r="H35" s="7" t="s">
        <v>70</v>
      </c>
      <c r="I35" s="78" t="s">
        <v>71</v>
      </c>
      <c r="J35" s="12" t="s">
        <v>72</v>
      </c>
      <c r="K35" s="13">
        <v>2</v>
      </c>
      <c r="L35" s="13"/>
      <c r="M35" s="13"/>
    </row>
    <row r="36" spans="1:15" ht="18" customHeight="1" x14ac:dyDescent="0.2">
      <c r="A36" s="100" t="s">
        <v>73</v>
      </c>
      <c r="B36" s="100" t="s">
        <v>74</v>
      </c>
      <c r="C36" s="100" t="s">
        <v>75</v>
      </c>
      <c r="D36" s="101">
        <v>3</v>
      </c>
      <c r="E36" s="100"/>
      <c r="F36" s="100"/>
      <c r="H36" s="100" t="s">
        <v>76</v>
      </c>
      <c r="I36" s="100" t="s">
        <v>77</v>
      </c>
      <c r="J36" s="100"/>
      <c r="K36" s="101">
        <v>3</v>
      </c>
      <c r="L36" s="100"/>
      <c r="M36" s="100"/>
      <c r="N36" s="32"/>
    </row>
    <row r="37" spans="1:15" ht="18" customHeight="1" x14ac:dyDescent="0.2">
      <c r="A37" s="100" t="s">
        <v>78</v>
      </c>
      <c r="B37" s="100" t="s">
        <v>79</v>
      </c>
      <c r="C37" s="131" t="s">
        <v>161</v>
      </c>
      <c r="D37" s="101">
        <v>1</v>
      </c>
      <c r="E37" s="100"/>
      <c r="F37" s="100"/>
      <c r="H37" s="74" t="s">
        <v>80</v>
      </c>
      <c r="I37" s="74" t="s">
        <v>81</v>
      </c>
      <c r="J37" s="74"/>
      <c r="K37" s="76">
        <v>3</v>
      </c>
      <c r="L37" s="74"/>
      <c r="M37" s="74"/>
    </row>
    <row r="38" spans="1:15" ht="18" customHeight="1" x14ac:dyDescent="0.2">
      <c r="A38" s="14" t="s">
        <v>82</v>
      </c>
      <c r="B38" s="14" t="s">
        <v>83</v>
      </c>
      <c r="C38" s="28"/>
      <c r="D38" s="11">
        <v>3</v>
      </c>
      <c r="E38" s="11"/>
      <c r="F38" s="11"/>
      <c r="H38" s="100" t="s">
        <v>84</v>
      </c>
      <c r="I38" s="100" t="s">
        <v>85</v>
      </c>
      <c r="J38" s="131" t="s">
        <v>159</v>
      </c>
      <c r="K38" s="101">
        <v>3</v>
      </c>
      <c r="L38" s="100"/>
      <c r="M38" s="100"/>
    </row>
    <row r="39" spans="1:15" ht="18" customHeight="1" x14ac:dyDescent="0.2">
      <c r="A39" s="14"/>
      <c r="B39" s="14" t="s">
        <v>62</v>
      </c>
      <c r="C39" s="29"/>
      <c r="D39" s="11">
        <v>6</v>
      </c>
      <c r="E39" s="11"/>
      <c r="F39" s="11"/>
      <c r="H39" s="14"/>
      <c r="I39" s="14" t="s">
        <v>44</v>
      </c>
      <c r="J39" s="28"/>
      <c r="K39" s="11">
        <v>5</v>
      </c>
      <c r="L39" s="13"/>
      <c r="M39" s="13"/>
    </row>
    <row r="40" spans="1:15" ht="18" customHeight="1" x14ac:dyDescent="0.25">
      <c r="A40" s="41" t="s">
        <v>86</v>
      </c>
      <c r="B40" s="42"/>
      <c r="C40" s="1"/>
      <c r="D40" s="22">
        <f>SUM(D35:D39)</f>
        <v>15</v>
      </c>
      <c r="F40" s="38"/>
      <c r="H40" s="40"/>
      <c r="I40" s="16"/>
      <c r="J40" s="16"/>
      <c r="K40" s="18">
        <f>SUM(K35:K39)</f>
        <v>16</v>
      </c>
      <c r="L40" s="19"/>
      <c r="M40" s="35"/>
      <c r="N40" s="3"/>
    </row>
    <row r="41" spans="1:15" ht="18" customHeight="1" x14ac:dyDescent="0.25">
      <c r="A41" s="46" t="s">
        <v>87</v>
      </c>
      <c r="B41" s="46"/>
      <c r="C41" s="43"/>
      <c r="D41" s="44"/>
      <c r="E41" s="44"/>
      <c r="F41" s="44"/>
      <c r="G41" s="32"/>
      <c r="H41" s="47" t="s">
        <v>88</v>
      </c>
      <c r="I41" s="48"/>
      <c r="J41" s="45" t="s">
        <v>89</v>
      </c>
      <c r="K41" s="22">
        <f>D12+K12+D21+K20+D29+K28+D40+K40+D33</f>
        <v>120</v>
      </c>
    </row>
    <row r="42" spans="1:15" ht="18" customHeight="1" x14ac:dyDescent="0.25">
      <c r="A42" s="49" t="s">
        <v>90</v>
      </c>
      <c r="B42" s="50"/>
      <c r="C42" s="43"/>
      <c r="H42" s="51" t="s">
        <v>91</v>
      </c>
      <c r="I42" s="52"/>
      <c r="J42" s="1"/>
      <c r="L42" s="2"/>
      <c r="M42" s="3"/>
    </row>
    <row r="43" spans="1:15" ht="18" customHeight="1" x14ac:dyDescent="0.25">
      <c r="A43" s="138" t="s">
        <v>92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3"/>
      <c r="O43" s="3"/>
    </row>
    <row r="44" spans="1:15" ht="18" customHeight="1" x14ac:dyDescent="0.25">
      <c r="A44" s="139" t="str">
        <f>A1</f>
        <v>Consumer Affairs: Consumer Service Management Specialization (Fall 2013)  BS Education &amp; Human Sciences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</row>
    <row r="45" spans="1:15" s="53" customFormat="1" ht="18" customHeight="1" x14ac:dyDescent="0.25">
      <c r="A45" s="59" t="s">
        <v>93</v>
      </c>
      <c r="B45" s="59"/>
      <c r="C45" s="59"/>
      <c r="D45" s="61"/>
      <c r="E45" s="61"/>
      <c r="F45" s="62"/>
      <c r="G45" s="130"/>
      <c r="H45" s="60"/>
      <c r="I45" s="60"/>
      <c r="J45" s="60"/>
      <c r="K45" s="61"/>
      <c r="L45" s="61"/>
      <c r="M45" s="62"/>
    </row>
    <row r="46" spans="1:15" s="58" customFormat="1" ht="18" customHeight="1" x14ac:dyDescent="0.2">
      <c r="A46" s="63" t="s">
        <v>94</v>
      </c>
      <c r="B46" s="63" t="s">
        <v>95</v>
      </c>
      <c r="C46" s="63"/>
      <c r="D46" s="114">
        <f>SUM(D47:D48)</f>
        <v>6</v>
      </c>
      <c r="E46" s="115" t="s">
        <v>10</v>
      </c>
      <c r="F46" s="55" t="s">
        <v>96</v>
      </c>
      <c r="G46" s="62"/>
      <c r="H46" s="59" t="s">
        <v>97</v>
      </c>
      <c r="I46" s="71"/>
      <c r="J46" s="57"/>
      <c r="K46" s="55">
        <f>SUM(K47:K57)</f>
        <v>28</v>
      </c>
      <c r="L46" s="55" t="s">
        <v>10</v>
      </c>
      <c r="M46" s="55" t="s">
        <v>96</v>
      </c>
      <c r="N46" s="56"/>
      <c r="O46" s="57"/>
    </row>
    <row r="47" spans="1:15" s="58" customFormat="1" ht="18" customHeight="1" x14ac:dyDescent="0.2">
      <c r="A47" s="80" t="str">
        <f>H6</f>
        <v>ENGL 101</v>
      </c>
      <c r="B47" s="80" t="str">
        <f t="shared" ref="B47:F47" si="0">I6</f>
        <v>Composition I (SGR 1)</v>
      </c>
      <c r="C47" s="92">
        <f t="shared" si="0"/>
        <v>0</v>
      </c>
      <c r="D47" s="99">
        <f t="shared" si="0"/>
        <v>3</v>
      </c>
      <c r="E47" s="99">
        <f t="shared" si="0"/>
        <v>0</v>
      </c>
      <c r="F47" s="99">
        <f t="shared" si="0"/>
        <v>0</v>
      </c>
      <c r="G47" s="56"/>
      <c r="H47" s="100" t="s">
        <v>17</v>
      </c>
      <c r="I47" s="100" t="s">
        <v>18</v>
      </c>
      <c r="J47" s="100"/>
      <c r="K47" s="100">
        <v>2</v>
      </c>
      <c r="L47" s="100">
        <f>L7</f>
        <v>0</v>
      </c>
      <c r="M47" s="100">
        <f>F7</f>
        <v>0</v>
      </c>
      <c r="N47" s="56"/>
      <c r="O47" s="57"/>
    </row>
    <row r="48" spans="1:15" s="58" customFormat="1" ht="18" customHeight="1" x14ac:dyDescent="0.2">
      <c r="A48" s="80" t="str">
        <f t="shared" ref="A48:F48" si="1">A16</f>
        <v>ENGL 201</v>
      </c>
      <c r="B48" s="80" t="str">
        <f t="shared" si="1"/>
        <v xml:space="preserve">Composition II </v>
      </c>
      <c r="C48" s="132" t="s">
        <v>98</v>
      </c>
      <c r="D48" s="99">
        <f t="shared" si="1"/>
        <v>3</v>
      </c>
      <c r="E48" s="99">
        <f t="shared" si="1"/>
        <v>0</v>
      </c>
      <c r="F48" s="99">
        <f t="shared" si="1"/>
        <v>0</v>
      </c>
      <c r="G48" s="56"/>
      <c r="H48" s="100" t="s">
        <v>99</v>
      </c>
      <c r="I48" s="100" t="s">
        <v>35</v>
      </c>
      <c r="J48" s="100"/>
      <c r="K48" s="100">
        <v>3</v>
      </c>
      <c r="L48" s="100">
        <f>L17</f>
        <v>0</v>
      </c>
      <c r="M48" s="100">
        <f>M15</f>
        <v>0</v>
      </c>
      <c r="N48" s="56"/>
      <c r="O48" s="57"/>
    </row>
    <row r="49" spans="1:17" s="58" customFormat="1" ht="18" customHeight="1" x14ac:dyDescent="0.2">
      <c r="C49" s="57"/>
      <c r="D49" s="56"/>
      <c r="E49" s="56"/>
      <c r="F49" s="56"/>
      <c r="G49" s="56"/>
      <c r="H49" s="100" t="s">
        <v>32</v>
      </c>
      <c r="I49" s="100" t="s">
        <v>33</v>
      </c>
      <c r="J49" s="100"/>
      <c r="K49" s="100">
        <v>3</v>
      </c>
      <c r="L49" s="100">
        <f>E24</f>
        <v>0</v>
      </c>
      <c r="M49" s="100">
        <f>F15</f>
        <v>0</v>
      </c>
      <c r="N49" s="56"/>
      <c r="O49" s="57"/>
    </row>
    <row r="50" spans="1:17" s="58" customFormat="1" ht="18" customHeight="1" x14ac:dyDescent="0.2">
      <c r="A50" s="63" t="s">
        <v>100</v>
      </c>
      <c r="B50" s="63" t="s">
        <v>101</v>
      </c>
      <c r="C50" s="54"/>
      <c r="D50" s="64">
        <f>D51</f>
        <v>3</v>
      </c>
      <c r="E50" s="65"/>
      <c r="F50" s="56"/>
      <c r="G50" s="56"/>
      <c r="H50" s="136" t="s">
        <v>47</v>
      </c>
      <c r="I50" s="136" t="s">
        <v>102</v>
      </c>
      <c r="J50" s="137" t="s">
        <v>103</v>
      </c>
      <c r="K50" s="136">
        <v>3</v>
      </c>
      <c r="L50" s="136">
        <f>E25</f>
        <v>0</v>
      </c>
      <c r="M50" s="136">
        <f>F24</f>
        <v>0</v>
      </c>
      <c r="N50" s="56"/>
      <c r="O50" s="57"/>
    </row>
    <row r="51" spans="1:17" s="58" customFormat="1" ht="18" customHeight="1" x14ac:dyDescent="0.2">
      <c r="A51" s="80" t="str">
        <f t="shared" ref="A51:F51" si="2">A8</f>
        <v>SPCM 101</v>
      </c>
      <c r="B51" s="80" t="str">
        <f t="shared" si="2"/>
        <v>Fundamentals of Speech (SGR 2)</v>
      </c>
      <c r="C51" s="92">
        <f t="shared" si="2"/>
        <v>0</v>
      </c>
      <c r="D51" s="99">
        <f t="shared" si="2"/>
        <v>3</v>
      </c>
      <c r="E51" s="99">
        <f t="shared" si="2"/>
        <v>0</v>
      </c>
      <c r="F51" s="99">
        <f t="shared" si="2"/>
        <v>0</v>
      </c>
      <c r="G51" s="56"/>
      <c r="H51" s="100" t="s">
        <v>51</v>
      </c>
      <c r="I51" s="100" t="s">
        <v>104</v>
      </c>
      <c r="J51" s="100" t="s">
        <v>105</v>
      </c>
      <c r="K51" s="100">
        <v>3</v>
      </c>
      <c r="L51" s="100">
        <f>E7</f>
        <v>0</v>
      </c>
      <c r="M51" s="100">
        <f>F25</f>
        <v>0</v>
      </c>
      <c r="N51" s="56"/>
      <c r="O51" s="57"/>
    </row>
    <row r="52" spans="1:17" s="58" customFormat="1" ht="18" customHeight="1" x14ac:dyDescent="0.2">
      <c r="C52" s="57"/>
      <c r="D52" s="56"/>
      <c r="E52" s="56"/>
      <c r="F52" s="56"/>
      <c r="G52" s="68"/>
      <c r="H52" s="100" t="s">
        <v>68</v>
      </c>
      <c r="I52" s="100" t="s">
        <v>69</v>
      </c>
      <c r="J52" s="149" t="s">
        <v>106</v>
      </c>
      <c r="K52" s="100">
        <v>2</v>
      </c>
      <c r="L52" s="100">
        <f>E20</f>
        <v>0</v>
      </c>
      <c r="M52" s="100">
        <f>F35</f>
        <v>0</v>
      </c>
      <c r="N52" s="56"/>
      <c r="O52" s="57"/>
      <c r="Q52" s="58">
        <f>SUM(K47:K57)</f>
        <v>28</v>
      </c>
    </row>
    <row r="53" spans="1:17" s="58" customFormat="1" ht="18" customHeight="1" x14ac:dyDescent="0.2">
      <c r="A53" s="63" t="s">
        <v>107</v>
      </c>
      <c r="B53" s="63" t="s">
        <v>108</v>
      </c>
      <c r="C53" s="63"/>
      <c r="D53" s="64">
        <f>SUM(D54:D55)</f>
        <v>6</v>
      </c>
      <c r="E53" s="65"/>
      <c r="F53" s="56"/>
      <c r="G53" s="56"/>
      <c r="H53" s="100" t="s">
        <v>109</v>
      </c>
      <c r="I53" s="100" t="s">
        <v>110</v>
      </c>
      <c r="J53" s="148"/>
      <c r="K53" s="100">
        <v>3</v>
      </c>
      <c r="L53" s="100">
        <f>L16</f>
        <v>0</v>
      </c>
      <c r="M53" s="100">
        <f>M36</f>
        <v>0</v>
      </c>
      <c r="N53" s="56"/>
      <c r="O53" s="57"/>
    </row>
    <row r="54" spans="1:17" s="58" customFormat="1" ht="18" customHeight="1" x14ac:dyDescent="0.2">
      <c r="A54" s="80" t="str">
        <f>H8</f>
        <v>SGR #3</v>
      </c>
      <c r="B54" s="80" t="str">
        <f t="shared" ref="B54:F54" si="3">I8</f>
        <v>SOC 100/PSYCH 101</v>
      </c>
      <c r="C54" s="92">
        <f>J8</f>
        <v>0</v>
      </c>
      <c r="D54" s="99">
        <f t="shared" si="3"/>
        <v>3</v>
      </c>
      <c r="E54" s="99">
        <f t="shared" si="3"/>
        <v>0</v>
      </c>
      <c r="F54" s="99">
        <f t="shared" si="3"/>
        <v>0</v>
      </c>
      <c r="G54" s="56"/>
      <c r="H54" s="100" t="s">
        <v>49</v>
      </c>
      <c r="I54" s="100" t="s">
        <v>111</v>
      </c>
      <c r="J54" s="131" t="s">
        <v>112</v>
      </c>
      <c r="K54" s="100">
        <v>2</v>
      </c>
      <c r="L54" s="100">
        <v>0</v>
      </c>
      <c r="M54" s="100">
        <f>M24</f>
        <v>0</v>
      </c>
      <c r="N54" s="56"/>
      <c r="O54" s="57"/>
    </row>
    <row r="55" spans="1:17" s="58" customFormat="1" ht="18" customHeight="1" x14ac:dyDescent="0.2">
      <c r="A55" s="80" t="str">
        <f t="shared" ref="A55:F55" si="4">A17</f>
        <v>ECON 202</v>
      </c>
      <c r="B55" s="80" t="str">
        <f t="shared" si="4"/>
        <v>Macroeconomics</v>
      </c>
      <c r="C55" s="132" t="s">
        <v>113</v>
      </c>
      <c r="D55" s="99">
        <f t="shared" si="4"/>
        <v>3</v>
      </c>
      <c r="E55" s="99">
        <f t="shared" si="4"/>
        <v>0</v>
      </c>
      <c r="F55" s="99">
        <f t="shared" si="4"/>
        <v>0</v>
      </c>
      <c r="G55" s="56"/>
      <c r="H55" s="100" t="s">
        <v>78</v>
      </c>
      <c r="I55" s="100" t="s">
        <v>114</v>
      </c>
      <c r="J55" s="131" t="s">
        <v>64</v>
      </c>
      <c r="K55" s="100">
        <v>1</v>
      </c>
      <c r="L55" s="100">
        <f>L19</f>
        <v>0</v>
      </c>
      <c r="M55" s="100">
        <f>F37</f>
        <v>0</v>
      </c>
      <c r="N55" s="56"/>
      <c r="O55" s="57"/>
    </row>
    <row r="56" spans="1:17" s="58" customFormat="1" ht="18" customHeight="1" x14ac:dyDescent="0.2">
      <c r="C56" s="57"/>
      <c r="D56" s="56"/>
      <c r="E56" s="56"/>
      <c r="F56" s="56"/>
      <c r="G56" s="56"/>
      <c r="H56" s="100" t="s">
        <v>64</v>
      </c>
      <c r="I56" s="100" t="s">
        <v>65</v>
      </c>
      <c r="J56" s="131" t="s">
        <v>115</v>
      </c>
      <c r="K56" s="100">
        <v>3</v>
      </c>
      <c r="L56" s="100">
        <f>E35</f>
        <v>0</v>
      </c>
      <c r="M56" s="100">
        <f>F32</f>
        <v>0</v>
      </c>
      <c r="N56" s="56"/>
      <c r="O56" s="57"/>
    </row>
    <row r="57" spans="1:17" s="58" customFormat="1" ht="18" customHeight="1" x14ac:dyDescent="0.2">
      <c r="A57" s="63" t="s">
        <v>116</v>
      </c>
      <c r="B57" s="63" t="s">
        <v>117</v>
      </c>
      <c r="C57" s="63"/>
      <c r="D57" s="64">
        <f>SUM(D58:D59)</f>
        <v>6</v>
      </c>
      <c r="E57" s="65"/>
      <c r="F57" s="56"/>
      <c r="G57" s="56"/>
      <c r="H57" s="100" t="s">
        <v>118</v>
      </c>
      <c r="I57" s="100" t="s">
        <v>39</v>
      </c>
      <c r="J57" s="100"/>
      <c r="K57" s="100">
        <v>3</v>
      </c>
      <c r="L57" s="100">
        <v>0</v>
      </c>
      <c r="M57" s="100">
        <f>M16</f>
        <v>0</v>
      </c>
      <c r="N57" s="56"/>
      <c r="O57" s="57"/>
    </row>
    <row r="58" spans="1:17" s="58" customFormat="1" ht="18" customHeight="1" x14ac:dyDescent="0.2">
      <c r="A58" s="80" t="str">
        <f>H9</f>
        <v>SGR #4</v>
      </c>
      <c r="B58" s="80" t="str">
        <f>I9</f>
        <v>Humanities/Arts Diversity (SGR 4)</v>
      </c>
      <c r="C58" s="92">
        <f>J9</f>
        <v>0</v>
      </c>
      <c r="D58" s="99">
        <f>K9</f>
        <v>3</v>
      </c>
      <c r="E58" s="99">
        <f t="shared" ref="E58:F58" si="5">L11</f>
        <v>0</v>
      </c>
      <c r="F58" s="99">
        <f t="shared" si="5"/>
        <v>0</v>
      </c>
      <c r="G58" s="56"/>
      <c r="H58" s="84"/>
      <c r="I58" s="84"/>
      <c r="J58" s="85"/>
      <c r="K58" s="86"/>
      <c r="L58" s="86"/>
      <c r="M58" s="86"/>
      <c r="N58" s="56"/>
      <c r="O58" s="57"/>
    </row>
    <row r="59" spans="1:17" s="58" customFormat="1" ht="18" customHeight="1" x14ac:dyDescent="0.2">
      <c r="A59" s="80" t="str">
        <f>A10</f>
        <v>SGR #4</v>
      </c>
      <c r="B59" s="80" t="str">
        <f>B10</f>
        <v>Humanities/Arts Diversity (SGR 4)</v>
      </c>
      <c r="C59" s="92"/>
      <c r="D59" s="99">
        <f>D10</f>
        <v>3</v>
      </c>
      <c r="E59" s="99">
        <f>E10</f>
        <v>0</v>
      </c>
      <c r="F59" s="99">
        <f>F10</f>
        <v>0</v>
      </c>
      <c r="G59" s="56"/>
      <c r="H59" s="59" t="s">
        <v>119</v>
      </c>
      <c r="I59" s="87"/>
      <c r="J59" s="88"/>
      <c r="K59" s="90">
        <f>SUM(K60:K64)</f>
        <v>15</v>
      </c>
      <c r="L59" s="89"/>
      <c r="M59" s="89"/>
      <c r="N59" s="56"/>
      <c r="O59" s="57"/>
    </row>
    <row r="60" spans="1:17" s="58" customFormat="1" ht="18" customHeight="1" x14ac:dyDescent="0.2">
      <c r="C60" s="93"/>
      <c r="D60" s="56"/>
      <c r="E60" s="56"/>
      <c r="F60" s="56"/>
      <c r="G60" s="56"/>
      <c r="H60" s="124" t="s">
        <v>84</v>
      </c>
      <c r="I60" s="124" t="s">
        <v>120</v>
      </c>
      <c r="J60" s="124" t="s">
        <v>121</v>
      </c>
      <c r="K60" s="102">
        <v>3</v>
      </c>
      <c r="L60" s="102"/>
      <c r="M60" s="102">
        <f>M36</f>
        <v>0</v>
      </c>
      <c r="N60" s="56"/>
      <c r="O60" s="57"/>
    </row>
    <row r="61" spans="1:17" s="58" customFormat="1" ht="18" customHeight="1" x14ac:dyDescent="0.2">
      <c r="A61" s="63" t="s">
        <v>122</v>
      </c>
      <c r="B61" s="63" t="s">
        <v>123</v>
      </c>
      <c r="C61" s="94"/>
      <c r="D61" s="64">
        <f>D62</f>
        <v>3</v>
      </c>
      <c r="E61" s="65"/>
      <c r="F61" s="56"/>
      <c r="G61" s="56"/>
      <c r="H61" s="124" t="s">
        <v>124</v>
      </c>
      <c r="I61" s="124" t="s">
        <v>58</v>
      </c>
      <c r="J61" s="124" t="s">
        <v>125</v>
      </c>
      <c r="K61" s="102">
        <v>3</v>
      </c>
      <c r="L61" s="101"/>
      <c r="M61" s="101">
        <f>M26</f>
        <v>0</v>
      </c>
      <c r="N61" s="56"/>
      <c r="O61" s="57"/>
    </row>
    <row r="62" spans="1:17" s="58" customFormat="1" ht="18" customHeight="1" x14ac:dyDescent="0.2">
      <c r="A62" s="80" t="str">
        <f t="shared" ref="A62:F62" si="6">A9</f>
        <v>SGR #5</v>
      </c>
      <c r="B62" s="80" t="str">
        <f t="shared" si="6"/>
        <v>MATH 102</v>
      </c>
      <c r="C62" s="92" t="str">
        <f t="shared" si="6"/>
        <v>MATH 102 College Algebra or higher</v>
      </c>
      <c r="D62" s="99">
        <f t="shared" si="6"/>
        <v>3</v>
      </c>
      <c r="E62" s="99">
        <f t="shared" si="6"/>
        <v>0</v>
      </c>
      <c r="F62" s="99">
        <f t="shared" si="6"/>
        <v>0</v>
      </c>
      <c r="G62" s="56"/>
      <c r="H62" s="124" t="s">
        <v>53</v>
      </c>
      <c r="I62" s="124" t="s">
        <v>54</v>
      </c>
      <c r="J62" s="124" t="s">
        <v>125</v>
      </c>
      <c r="K62" s="102">
        <v>3</v>
      </c>
      <c r="L62" s="101"/>
      <c r="M62" s="101">
        <f>M25</f>
        <v>0</v>
      </c>
      <c r="N62" s="56"/>
      <c r="O62" s="57"/>
    </row>
    <row r="63" spans="1:17" s="58" customFormat="1" ht="18" customHeight="1" x14ac:dyDescent="0.2">
      <c r="C63" s="93"/>
      <c r="D63" s="56"/>
      <c r="E63" s="56"/>
      <c r="F63" s="56"/>
      <c r="G63" s="56"/>
      <c r="H63" s="124" t="s">
        <v>59</v>
      </c>
      <c r="I63" s="124" t="s">
        <v>126</v>
      </c>
      <c r="J63" s="124" t="s">
        <v>127</v>
      </c>
      <c r="K63" s="102">
        <v>3</v>
      </c>
      <c r="L63" s="102"/>
      <c r="M63" s="102">
        <f>F27</f>
        <v>0</v>
      </c>
      <c r="N63" s="56"/>
      <c r="O63" s="57"/>
    </row>
    <row r="64" spans="1:17" s="58" customFormat="1" ht="18" customHeight="1" x14ac:dyDescent="0.2">
      <c r="A64" s="63" t="s">
        <v>128</v>
      </c>
      <c r="B64" s="63" t="s">
        <v>129</v>
      </c>
      <c r="C64" s="94"/>
      <c r="D64" s="64">
        <f>SUM(D65:D66)</f>
        <v>6</v>
      </c>
      <c r="E64" s="65"/>
      <c r="F64" s="56"/>
      <c r="G64" s="56"/>
      <c r="H64" s="124" t="s">
        <v>130</v>
      </c>
      <c r="I64" s="124" t="s">
        <v>74</v>
      </c>
      <c r="J64" s="124" t="s">
        <v>131</v>
      </c>
      <c r="K64" s="102">
        <v>3</v>
      </c>
      <c r="L64" s="102"/>
      <c r="M64" s="102">
        <f>F36</f>
        <v>0</v>
      </c>
      <c r="N64" s="56"/>
      <c r="O64" s="57"/>
    </row>
    <row r="65" spans="1:21" s="58" customFormat="1" ht="18" customHeight="1" x14ac:dyDescent="0.2">
      <c r="A65" s="80" t="str">
        <f t="shared" ref="A65:F65" si="7">A11</f>
        <v>SGR #6</v>
      </c>
      <c r="B65" s="80" t="str">
        <f t="shared" si="7"/>
        <v>Natural Science (SGR 6)</v>
      </c>
      <c r="C65" s="92">
        <f t="shared" si="7"/>
        <v>0</v>
      </c>
      <c r="D65" s="99">
        <f t="shared" si="7"/>
        <v>3</v>
      </c>
      <c r="E65" s="99">
        <f t="shared" si="7"/>
        <v>0</v>
      </c>
      <c r="F65" s="99">
        <f t="shared" si="7"/>
        <v>0</v>
      </c>
      <c r="G65" s="56"/>
      <c r="H65" s="14"/>
      <c r="I65" s="14"/>
      <c r="J65" s="72"/>
      <c r="K65" s="73"/>
      <c r="L65" s="73"/>
      <c r="M65" s="73"/>
      <c r="N65" s="56"/>
      <c r="O65" s="57"/>
    </row>
    <row r="66" spans="1:21" s="58" customFormat="1" ht="18" customHeight="1" x14ac:dyDescent="0.2">
      <c r="A66" s="80" t="str">
        <f t="shared" ref="A66:F66" si="8">H7</f>
        <v>SGR #6</v>
      </c>
      <c r="B66" s="80" t="str">
        <f t="shared" si="8"/>
        <v>Natural Science (SGR 6)</v>
      </c>
      <c r="C66" s="92">
        <f t="shared" si="8"/>
        <v>0</v>
      </c>
      <c r="D66" s="99">
        <f t="shared" si="8"/>
        <v>3</v>
      </c>
      <c r="E66" s="99">
        <f t="shared" si="8"/>
        <v>0</v>
      </c>
      <c r="F66" s="99">
        <f t="shared" si="8"/>
        <v>0</v>
      </c>
      <c r="G66" s="56"/>
      <c r="H66" s="118" t="s">
        <v>132</v>
      </c>
      <c r="I66" s="118"/>
      <c r="J66" s="81"/>
      <c r="K66" s="82">
        <f>K67</f>
        <v>2</v>
      </c>
      <c r="L66" s="83"/>
      <c r="M66" s="75"/>
      <c r="N66" s="79"/>
      <c r="O66" s="57"/>
    </row>
    <row r="67" spans="1:21" s="58" customFormat="1" ht="18" customHeight="1" x14ac:dyDescent="0.2">
      <c r="B67" s="60"/>
      <c r="C67" s="59"/>
      <c r="D67" s="61"/>
      <c r="E67" s="61"/>
      <c r="F67" s="62"/>
      <c r="G67" s="56"/>
      <c r="H67" s="103" t="str">
        <f>H35</f>
        <v>EHS 309</v>
      </c>
      <c r="I67" s="103" t="str">
        <f>I35</f>
        <v>Interdisciplinary Group Processes</v>
      </c>
      <c r="J67" s="98"/>
      <c r="K67" s="104">
        <f>K35</f>
        <v>2</v>
      </c>
      <c r="L67" s="104">
        <f>L35</f>
        <v>0</v>
      </c>
      <c r="M67" s="104">
        <f>M35</f>
        <v>0</v>
      </c>
      <c r="N67" s="56"/>
      <c r="O67" s="57"/>
    </row>
    <row r="68" spans="1:21" s="58" customFormat="1" ht="18" customHeight="1" x14ac:dyDescent="0.2">
      <c r="A68" s="59" t="s">
        <v>133</v>
      </c>
      <c r="C68" s="94"/>
      <c r="D68" s="91"/>
      <c r="E68" s="91"/>
      <c r="F68" s="91"/>
      <c r="G68" s="56"/>
      <c r="H68" s="103"/>
      <c r="I68" s="103"/>
      <c r="J68" s="98"/>
      <c r="K68" s="104"/>
      <c r="L68" s="104"/>
      <c r="M68" s="104"/>
      <c r="N68" s="56"/>
      <c r="O68" s="57"/>
      <c r="S68" s="63"/>
      <c r="T68" s="63"/>
      <c r="U68" s="60"/>
    </row>
    <row r="69" spans="1:21" s="58" customFormat="1" ht="18" customHeight="1" x14ac:dyDescent="0.2">
      <c r="A69" s="60" t="s">
        <v>134</v>
      </c>
      <c r="B69" s="60" t="s">
        <v>135</v>
      </c>
      <c r="C69" s="116"/>
      <c r="D69" s="69">
        <f>D70</f>
        <v>2</v>
      </c>
      <c r="E69" s="70"/>
      <c r="F69" s="67"/>
      <c r="G69" s="56"/>
      <c r="H69" s="118" t="s">
        <v>136</v>
      </c>
      <c r="I69" s="103"/>
      <c r="J69" s="98"/>
      <c r="K69" s="119">
        <f>SUM(K70:K72)</f>
        <v>7</v>
      </c>
      <c r="L69" s="104"/>
      <c r="M69" s="104"/>
      <c r="N69" s="56"/>
      <c r="O69" s="57"/>
    </row>
    <row r="70" spans="1:21" s="58" customFormat="1" ht="18" customHeight="1" x14ac:dyDescent="0.2">
      <c r="A70" s="74" t="str">
        <f t="shared" ref="A70:F70" si="9">A6</f>
        <v>EHS 109</v>
      </c>
      <c r="B70" s="74" t="str">
        <f t="shared" si="9"/>
        <v>First Year Seminar (IGR 1)</v>
      </c>
      <c r="C70" s="74">
        <f t="shared" si="9"/>
        <v>0</v>
      </c>
      <c r="D70" s="74">
        <f t="shared" si="9"/>
        <v>2</v>
      </c>
      <c r="E70" s="74">
        <f t="shared" si="9"/>
        <v>0</v>
      </c>
      <c r="F70" s="74">
        <f t="shared" si="9"/>
        <v>0</v>
      </c>
      <c r="G70" s="56"/>
      <c r="H70" s="103" t="str">
        <f>H17</f>
        <v>LEAD 210 or CS 282</v>
      </c>
      <c r="I70" s="103" t="str">
        <f>I17</f>
        <v>Foundations of Leadership or Customer Service</v>
      </c>
      <c r="J70" s="98"/>
      <c r="K70" s="104">
        <f>K17</f>
        <v>3</v>
      </c>
      <c r="L70" s="104">
        <f>L17</f>
        <v>0</v>
      </c>
      <c r="M70" s="104">
        <f>M17</f>
        <v>0</v>
      </c>
      <c r="N70" s="56"/>
      <c r="O70" s="57"/>
    </row>
    <row r="71" spans="1:21" s="58" customFormat="1" ht="18" customHeight="1" x14ac:dyDescent="0.2">
      <c r="A71" s="66"/>
      <c r="B71" s="66"/>
      <c r="C71" s="96"/>
      <c r="D71" s="67"/>
      <c r="E71" s="67"/>
      <c r="F71" s="67"/>
      <c r="G71" s="56"/>
      <c r="H71" s="14" t="str">
        <f t="shared" ref="H71:M71" si="10">A26</f>
        <v>CS 377</v>
      </c>
      <c r="I71" s="14" t="str">
        <f t="shared" si="10"/>
        <v>Professional Documents</v>
      </c>
      <c r="J71" s="72">
        <f t="shared" si="10"/>
        <v>0</v>
      </c>
      <c r="K71" s="73">
        <f t="shared" si="10"/>
        <v>1</v>
      </c>
      <c r="L71" s="73">
        <f t="shared" si="10"/>
        <v>0</v>
      </c>
      <c r="M71" s="73">
        <f t="shared" si="10"/>
        <v>0</v>
      </c>
      <c r="N71" s="56"/>
      <c r="O71" s="57"/>
    </row>
    <row r="72" spans="1:21" s="58" customFormat="1" ht="18" customHeight="1" x14ac:dyDescent="0.2">
      <c r="A72" s="60" t="s">
        <v>137</v>
      </c>
      <c r="B72" s="60" t="s">
        <v>138</v>
      </c>
      <c r="C72" s="95"/>
      <c r="D72" s="69">
        <f>D73</f>
        <v>3</v>
      </c>
      <c r="E72" s="70"/>
      <c r="F72" s="67"/>
      <c r="G72" s="56"/>
      <c r="H72" s="14" t="str">
        <f t="shared" ref="H72:M72" si="11">A38</f>
        <v>CS 381 or LEAD 435</v>
      </c>
      <c r="I72" s="14" t="str">
        <f t="shared" si="11"/>
        <v>Professional Behavior at Work/Organizational Leadership &amp; Team Development</v>
      </c>
      <c r="J72" s="14">
        <f t="shared" si="11"/>
        <v>0</v>
      </c>
      <c r="K72" s="73">
        <f t="shared" si="11"/>
        <v>3</v>
      </c>
      <c r="L72" s="73">
        <f t="shared" si="11"/>
        <v>0</v>
      </c>
      <c r="M72" s="73">
        <f t="shared" si="11"/>
        <v>0</v>
      </c>
      <c r="N72" s="56"/>
      <c r="O72" s="57"/>
    </row>
    <row r="73" spans="1:21" s="58" customFormat="1" ht="18" customHeight="1" x14ac:dyDescent="0.2">
      <c r="A73" s="74" t="str">
        <f>H37</f>
        <v>IGR Goal #2</v>
      </c>
      <c r="B73" s="74" t="str">
        <f>I37</f>
        <v>Cultural Awareness &amp; Social &amp; Environemental Responsibility</v>
      </c>
      <c r="C73" s="97"/>
      <c r="D73" s="76">
        <f>K37</f>
        <v>3</v>
      </c>
      <c r="E73" s="76">
        <f>L37</f>
        <v>0</v>
      </c>
      <c r="F73" s="76">
        <f>M37</f>
        <v>0</v>
      </c>
      <c r="G73" s="56"/>
      <c r="H73" s="14"/>
      <c r="I73" s="14"/>
      <c r="J73" s="72"/>
      <c r="K73" s="73"/>
      <c r="L73" s="73"/>
      <c r="M73" s="73"/>
      <c r="N73" s="56"/>
      <c r="O73" s="57"/>
    </row>
    <row r="74" spans="1:21" s="58" customFormat="1" ht="18" customHeight="1" x14ac:dyDescent="0.2">
      <c r="A74" s="66"/>
      <c r="B74" s="66"/>
      <c r="C74" s="96"/>
      <c r="D74" s="67"/>
      <c r="E74" s="67"/>
      <c r="F74" s="67"/>
      <c r="G74" s="56"/>
      <c r="J74" s="57"/>
      <c r="K74" s="56"/>
      <c r="L74" s="56"/>
      <c r="M74" s="56"/>
      <c r="N74" s="56"/>
      <c r="O74" s="57"/>
    </row>
    <row r="75" spans="1:21" s="58" customFormat="1" ht="18" customHeight="1" x14ac:dyDescent="0.2">
      <c r="A75" s="60" t="s">
        <v>139</v>
      </c>
      <c r="B75" s="60"/>
      <c r="C75" s="95"/>
      <c r="D75" s="69">
        <f>D77</f>
        <v>3</v>
      </c>
      <c r="E75" s="70"/>
      <c r="F75" s="67"/>
      <c r="G75" s="56"/>
      <c r="H75" s="118" t="s">
        <v>140</v>
      </c>
      <c r="J75" s="57"/>
      <c r="K75" s="56"/>
      <c r="L75" s="56"/>
      <c r="M75" s="56"/>
      <c r="N75" s="56"/>
      <c r="O75" s="57"/>
    </row>
    <row r="76" spans="1:21" s="58" customFormat="1" ht="18" customHeight="1" x14ac:dyDescent="0.2">
      <c r="A76" s="60"/>
      <c r="B76" s="60"/>
      <c r="C76" s="95"/>
      <c r="D76" s="120"/>
      <c r="E76" s="121"/>
      <c r="F76" s="67"/>
      <c r="G76" s="56"/>
      <c r="H76" s="122"/>
      <c r="I76" s="58" t="s">
        <v>44</v>
      </c>
      <c r="J76" s="57"/>
      <c r="K76" s="123">
        <v>33</v>
      </c>
      <c r="L76" s="56"/>
      <c r="M76" s="56"/>
      <c r="N76" s="56"/>
      <c r="O76" s="57"/>
    </row>
    <row r="77" spans="1:21" s="58" customFormat="1" ht="18" customHeight="1" x14ac:dyDescent="0.2">
      <c r="A77" s="49" t="s">
        <v>40</v>
      </c>
      <c r="B77" s="49" t="s">
        <v>41</v>
      </c>
      <c r="C77" s="133" t="s">
        <v>141</v>
      </c>
      <c r="D77" s="49">
        <v>3</v>
      </c>
      <c r="E77" s="49"/>
      <c r="F77" s="49"/>
      <c r="G77" s="56"/>
      <c r="H77" s="3"/>
      <c r="I77" s="3"/>
      <c r="J77" s="1" t="s">
        <v>142</v>
      </c>
      <c r="K77" s="1">
        <f>D46+D50+D53+D57+D61+D64+D69+D72+K46+K59+K66+K76+K69</f>
        <v>120</v>
      </c>
      <c r="L77" s="1"/>
      <c r="M77" s="1"/>
      <c r="N77" s="56"/>
      <c r="O77" s="57"/>
    </row>
    <row r="78" spans="1:21" s="58" customFormat="1" ht="18" customHeight="1" x14ac:dyDescent="0.2">
      <c r="A78" s="66"/>
      <c r="B78" s="66"/>
      <c r="C78" s="96"/>
      <c r="D78" s="67"/>
      <c r="E78" s="67"/>
      <c r="F78" s="67"/>
      <c r="G78" s="56"/>
      <c r="H78" s="3"/>
      <c r="I78" s="1"/>
      <c r="J78" s="1"/>
      <c r="K78" s="1"/>
      <c r="L78" s="1"/>
      <c r="M78" s="2"/>
      <c r="N78" s="56"/>
      <c r="O78" s="57"/>
    </row>
    <row r="79" spans="1:21" s="58" customFormat="1" ht="18" customHeight="1" x14ac:dyDescent="0.2">
      <c r="A79" s="60" t="s">
        <v>143</v>
      </c>
      <c r="B79" s="60"/>
      <c r="C79" s="95"/>
      <c r="D79" s="69">
        <f>D80</f>
        <v>3</v>
      </c>
      <c r="E79" s="70"/>
      <c r="F79" s="67"/>
      <c r="G79" s="56"/>
      <c r="H79" s="3"/>
      <c r="I79" s="1"/>
      <c r="J79" s="1"/>
      <c r="K79" s="1"/>
      <c r="L79" s="1"/>
      <c r="M79" s="2"/>
      <c r="N79" s="56"/>
      <c r="O79" s="57"/>
    </row>
    <row r="80" spans="1:21" s="58" customFormat="1" ht="18" customHeight="1" x14ac:dyDescent="0.2">
      <c r="A80" s="48" t="str">
        <f t="shared" ref="A80:F80" si="12">A24</f>
        <v>CA 340</v>
      </c>
      <c r="B80" s="48" t="str">
        <f t="shared" si="12"/>
        <v>Work Family Interface</v>
      </c>
      <c r="C80" s="134" t="s">
        <v>144</v>
      </c>
      <c r="D80" s="48">
        <f t="shared" si="12"/>
        <v>3</v>
      </c>
      <c r="E80" s="48">
        <f t="shared" si="12"/>
        <v>0</v>
      </c>
      <c r="F80" s="48">
        <f t="shared" si="12"/>
        <v>0</v>
      </c>
      <c r="G80" s="56"/>
      <c r="H80" s="3"/>
      <c r="I80" s="1"/>
      <c r="J80" s="1"/>
      <c r="K80" s="1"/>
      <c r="L80" s="1"/>
      <c r="M80" s="2"/>
      <c r="N80" s="56"/>
      <c r="O80" s="57"/>
    </row>
    <row r="81" spans="1:15" s="58" customFormat="1" ht="18" customHeight="1" x14ac:dyDescent="0.2">
      <c r="A81" s="3"/>
      <c r="B81" s="1"/>
      <c r="C81" s="1"/>
      <c r="D81" s="1"/>
      <c r="E81" s="1"/>
      <c r="F81" s="3"/>
      <c r="G81" s="1"/>
      <c r="H81" s="3"/>
      <c r="I81" s="3"/>
      <c r="J81" s="3"/>
      <c r="K81" s="1"/>
      <c r="L81" s="1"/>
      <c r="M81" s="1"/>
      <c r="N81" s="56"/>
      <c r="O81" s="57"/>
    </row>
    <row r="82" spans="1:15" s="58" customFormat="1" ht="18" customHeight="1" x14ac:dyDescent="0.2">
      <c r="A82" s="3"/>
      <c r="B82" s="1"/>
      <c r="C82" s="1"/>
      <c r="D82" s="1"/>
      <c r="E82" s="1"/>
      <c r="F82" s="3"/>
      <c r="G82" s="1"/>
      <c r="H82" s="3"/>
      <c r="I82" s="3"/>
      <c r="J82" s="3"/>
      <c r="K82" s="1"/>
      <c r="L82" s="1"/>
      <c r="M82" s="1"/>
      <c r="N82" s="56"/>
      <c r="O82" s="57"/>
    </row>
    <row r="83" spans="1:15" ht="18" customHeight="1" x14ac:dyDescent="0.2">
      <c r="B83" s="1"/>
      <c r="C83" s="1"/>
      <c r="F83" s="3"/>
    </row>
    <row r="84" spans="1:15" ht="18" customHeight="1" x14ac:dyDescent="0.2">
      <c r="B84" s="1"/>
      <c r="C84" s="1"/>
      <c r="F84" s="3"/>
    </row>
    <row r="85" spans="1:15" ht="18" customHeight="1" x14ac:dyDescent="0.2">
      <c r="G85" s="3"/>
      <c r="N85" s="3"/>
      <c r="O85" s="3"/>
    </row>
    <row r="86" spans="1:15" ht="18" customHeight="1" x14ac:dyDescent="0.2">
      <c r="G86" s="3"/>
      <c r="N86" s="3"/>
      <c r="O86" s="3"/>
    </row>
    <row r="87" spans="1:15" ht="18" customHeight="1" x14ac:dyDescent="0.2">
      <c r="N87" s="3"/>
      <c r="O87" s="3"/>
    </row>
    <row r="88" spans="1:15" ht="18" customHeight="1" x14ac:dyDescent="0.2">
      <c r="N88" s="3"/>
      <c r="O88" s="3"/>
    </row>
  </sheetData>
  <mergeCells count="7">
    <mergeCell ref="A43:M43"/>
    <mergeCell ref="A44:M44"/>
    <mergeCell ref="A1:M1"/>
    <mergeCell ref="K3:M3"/>
    <mergeCell ref="D2:G2"/>
    <mergeCell ref="K2:M2"/>
    <mergeCell ref="D3:G3"/>
  </mergeCells>
  <conditionalFormatting sqref="M10 F20 M27 F38:F39 M18:M19 F28 M35 M39">
    <cfRule type="cellIs" dxfId="1" priority="4" operator="between">
      <formula>"F"</formula>
      <formula>"F"</formula>
    </cfRule>
  </conditionalFormatting>
  <conditionalFormatting sqref="F18 M23 M17">
    <cfRule type="cellIs" dxfId="0" priority="3" operator="between">
      <formula>"D"</formula>
      <formula>"F"</formula>
    </cfRule>
  </conditionalFormatting>
  <hyperlinks>
    <hyperlink ref="B6" r:id="rId1" location="IGR_Goal__1"/>
    <hyperlink ref="B8" r:id="rId2" location="IGR_Goal__2"/>
    <hyperlink ref="I6" r:id="rId3" location="Syst_Goal_1"/>
    <hyperlink ref="I9" r:id="rId4" location="Syst_Goal_4"/>
    <hyperlink ref="A6:B6" r:id="rId5" location="IGR_Goal__1" display="XX 109"/>
    <hyperlink ref="A8:B8" r:id="rId6" location="Syst_Goal_2" display="SPCM 101"/>
    <hyperlink ref="H8:I8" r:id="rId7" location="Syst_Goal_3" display="SGR #3"/>
    <hyperlink ref="H9:I9" r:id="rId8" location="Syst_Goal_4" display="SGR #4"/>
    <hyperlink ref="A79:B79" r:id="rId9" location="Advanced_Writing_Requirement" display="Advanced Writing Requirement"/>
    <hyperlink ref="A75:B75" r:id="rId10" location="Globalization_Requirement" display="Globalization Requirement"/>
    <hyperlink ref="A72:B72" r:id="rId11" location="IGR_Goal__2" display="IGR Goal 2"/>
    <hyperlink ref="A69:B69" r:id="rId12" location="IGR_Goal__1" display="IGR Goal 1"/>
    <hyperlink ref="A67:B67" r:id="rId13" location="SDSU_s_Institutional_Graduation_Requirements__IGRs_" display="Institutional Graduation Requirements (IGRs) (5 credits)"/>
    <hyperlink ref="A45:C45" r:id="rId14" location="I_Syst_Gene" display="System Gen Ed Requirements  (SGR) (30 credits, Complete First 2 Years)"/>
    <hyperlink ref="H6:I6" r:id="rId15" location="Syst_Goal_1" display="ENGL 101"/>
    <hyperlink ref="A46:B46" r:id="rId16" location="Syst_Goal_1" display="SGR Goal 1"/>
    <hyperlink ref="A50:B50" r:id="rId17" location="Syst_Goal_2" display="SGR Goal 2"/>
    <hyperlink ref="A53:C53" r:id="rId18" location="Syst_Goal_3" display="SGR Goal 3"/>
    <hyperlink ref="A57:C57" r:id="rId19" location="Syst_Goal_4" display="SGR Goal 4"/>
    <hyperlink ref="A61:B61" r:id="rId20" location="Syst_Goal_5" display="SGR Goal 5"/>
    <hyperlink ref="A64:B64" r:id="rId21" location="Syst_Goal_6" display="SGR Goal 6"/>
    <hyperlink ref="B10" r:id="rId22" location="Syst_Goal_4"/>
    <hyperlink ref="A9:B9" r:id="rId23" location="Syst_Goal_5" display="SGR #5"/>
    <hyperlink ref="A11:B11" r:id="rId24" location="Syst_Goal_6" display="SGR #6"/>
    <hyperlink ref="H7:I7" r:id="rId25" location="Syst_Goal_6" display="SGR #6"/>
    <hyperlink ref="A16:B16" r:id="rId26" location="Syst_Goal_1" display="ENGL 201"/>
    <hyperlink ref="A17:B17" r:id="rId27" location="Syst_Goal_3" display="ECON 202"/>
  </hyperlinks>
  <printOptions horizontalCentered="1" verticalCentered="1"/>
  <pageMargins left="0.25" right="0.25" top="0.25" bottom="0.25" header="0.25" footer="0.25"/>
  <pageSetup scale="77" fitToHeight="0" orientation="landscape" r:id="rId28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A2" sqref="A2"/>
    </sheetView>
  </sheetViews>
  <sheetFormatPr defaultRowHeight="15" x14ac:dyDescent="0.25"/>
  <cols>
    <col min="2" max="2" width="36.5703125" customWidth="1"/>
    <col min="3" max="3" width="32" customWidth="1"/>
  </cols>
  <sheetData>
    <row r="1" spans="1:4" x14ac:dyDescent="0.25">
      <c r="A1" s="147" t="s">
        <v>145</v>
      </c>
      <c r="B1" s="147"/>
      <c r="C1" s="147"/>
      <c r="D1" s="55">
        <f>SUM(D2:D12)</f>
        <v>28</v>
      </c>
    </row>
    <row r="2" spans="1:4" x14ac:dyDescent="0.25">
      <c r="A2" s="126" t="s">
        <v>17</v>
      </c>
      <c r="B2" s="126" t="s">
        <v>18</v>
      </c>
      <c r="C2" s="126"/>
      <c r="D2" s="101">
        <v>2</v>
      </c>
    </row>
    <row r="3" spans="1:4" x14ac:dyDescent="0.25">
      <c r="A3" s="126" t="s">
        <v>99</v>
      </c>
      <c r="B3" s="126" t="s">
        <v>35</v>
      </c>
      <c r="C3" s="126"/>
      <c r="D3" s="101">
        <v>3</v>
      </c>
    </row>
    <row r="4" spans="1:4" x14ac:dyDescent="0.25">
      <c r="A4" s="126" t="s">
        <v>32</v>
      </c>
      <c r="B4" s="126" t="s">
        <v>33</v>
      </c>
      <c r="C4" s="126"/>
      <c r="D4" s="101">
        <v>3</v>
      </c>
    </row>
    <row r="5" spans="1:4" x14ac:dyDescent="0.25">
      <c r="A5" s="127" t="s">
        <v>47</v>
      </c>
      <c r="B5" s="127" t="s">
        <v>146</v>
      </c>
      <c r="C5" s="127"/>
      <c r="D5" s="125">
        <v>3</v>
      </c>
    </row>
    <row r="6" spans="1:4" x14ac:dyDescent="0.25">
      <c r="A6" s="126" t="s">
        <v>51</v>
      </c>
      <c r="B6" s="126" t="s">
        <v>104</v>
      </c>
      <c r="C6" s="126" t="s">
        <v>105</v>
      </c>
      <c r="D6" s="101">
        <v>3</v>
      </c>
    </row>
    <row r="7" spans="1:4" x14ac:dyDescent="0.25">
      <c r="A7" s="126" t="s">
        <v>68</v>
      </c>
      <c r="B7" s="126" t="s">
        <v>69</v>
      </c>
      <c r="C7" s="126" t="s">
        <v>147</v>
      </c>
      <c r="D7" s="101">
        <v>2</v>
      </c>
    </row>
    <row r="8" spans="1:4" x14ac:dyDescent="0.25">
      <c r="A8" s="126" t="s">
        <v>109</v>
      </c>
      <c r="B8" s="126" t="s">
        <v>110</v>
      </c>
      <c r="C8" s="126"/>
      <c r="D8" s="101">
        <v>3</v>
      </c>
    </row>
    <row r="9" spans="1:4" x14ac:dyDescent="0.25">
      <c r="A9" s="126" t="s">
        <v>49</v>
      </c>
      <c r="B9" s="126" t="s">
        <v>111</v>
      </c>
      <c r="C9" s="126" t="s">
        <v>148</v>
      </c>
      <c r="D9" s="101">
        <v>2</v>
      </c>
    </row>
    <row r="10" spans="1:4" x14ac:dyDescent="0.25">
      <c r="A10" s="126" t="s">
        <v>78</v>
      </c>
      <c r="B10" s="126" t="s">
        <v>114</v>
      </c>
      <c r="C10" s="126" t="s">
        <v>149</v>
      </c>
      <c r="D10" s="101">
        <v>1</v>
      </c>
    </row>
    <row r="11" spans="1:4" x14ac:dyDescent="0.25">
      <c r="A11" s="126" t="s">
        <v>64</v>
      </c>
      <c r="B11" s="126" t="s">
        <v>65</v>
      </c>
      <c r="C11" s="126" t="s">
        <v>150</v>
      </c>
      <c r="D11" s="101">
        <v>3</v>
      </c>
    </row>
    <row r="12" spans="1:4" x14ac:dyDescent="0.25">
      <c r="A12" s="126" t="s">
        <v>118</v>
      </c>
      <c r="B12" s="126" t="s">
        <v>39</v>
      </c>
      <c r="C12" s="126"/>
      <c r="D12" s="101">
        <v>3</v>
      </c>
    </row>
    <row r="13" spans="1:4" x14ac:dyDescent="0.25">
      <c r="A13" s="85"/>
      <c r="B13" s="85"/>
      <c r="C13" s="85"/>
      <c r="D13" s="86"/>
    </row>
    <row r="14" spans="1:4" x14ac:dyDescent="0.25">
      <c r="A14" s="128" t="s">
        <v>151</v>
      </c>
      <c r="B14" s="88"/>
      <c r="C14" s="88"/>
      <c r="D14" s="90">
        <f>SUM(D15:D19)</f>
        <v>15</v>
      </c>
    </row>
    <row r="15" spans="1:4" x14ac:dyDescent="0.25">
      <c r="A15" s="124" t="s">
        <v>84</v>
      </c>
      <c r="B15" s="124" t="s">
        <v>152</v>
      </c>
      <c r="C15" s="124" t="s">
        <v>153</v>
      </c>
      <c r="D15" s="102">
        <v>3</v>
      </c>
    </row>
    <row r="16" spans="1:4" x14ac:dyDescent="0.25">
      <c r="A16" s="124" t="s">
        <v>124</v>
      </c>
      <c r="B16" s="124" t="s">
        <v>58</v>
      </c>
      <c r="C16" s="124" t="s">
        <v>125</v>
      </c>
      <c r="D16" s="102">
        <v>3</v>
      </c>
    </row>
    <row r="17" spans="1:4" x14ac:dyDescent="0.25">
      <c r="A17" s="124" t="s">
        <v>53</v>
      </c>
      <c r="B17" s="124" t="s">
        <v>54</v>
      </c>
      <c r="C17" s="124" t="s">
        <v>125</v>
      </c>
      <c r="D17" s="102">
        <v>3</v>
      </c>
    </row>
    <row r="18" spans="1:4" x14ac:dyDescent="0.25">
      <c r="A18" s="124" t="s">
        <v>59</v>
      </c>
      <c r="B18" s="124" t="s">
        <v>154</v>
      </c>
      <c r="C18" s="124" t="s">
        <v>125</v>
      </c>
      <c r="D18" s="102">
        <v>3</v>
      </c>
    </row>
    <row r="19" spans="1:4" x14ac:dyDescent="0.25">
      <c r="A19" s="124" t="s">
        <v>130</v>
      </c>
      <c r="B19" s="124" t="s">
        <v>74</v>
      </c>
      <c r="C19" s="124" t="s">
        <v>131</v>
      </c>
      <c r="D19" s="102">
        <v>3</v>
      </c>
    </row>
  </sheetData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F13ADA-A522-41E9-8BA9-D1198C79D48E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827A167-7BA2-4B12-B885-7C6C640A3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 - CSM</vt:lpstr>
      <vt:lpstr>Required Courses</vt:lpstr>
      <vt:lpstr>'CA - CSM'!Print_Area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Linn, Rebecca</cp:lastModifiedBy>
  <cp:lastPrinted>2013-02-15T15:55:32Z</cp:lastPrinted>
  <dcterms:created xsi:type="dcterms:W3CDTF">2011-09-23T19:24:55Z</dcterms:created>
  <dcterms:modified xsi:type="dcterms:W3CDTF">2013-05-17T19:56:11Z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