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240" windowWidth="17055" windowHeight="8940"/>
  </bookViews>
  <sheets>
    <sheet name="BSCE 4-year plan" sheetId="5" r:id="rId1"/>
    <sheet name="TechnicalScience Elective List" sheetId="6" r:id="rId2"/>
  </sheets>
  <definedNames>
    <definedName name="_xlnm.Print_Area" localSheetId="0">'BSCE 4-year plan'!$A$1:$M$86</definedName>
  </definedNames>
  <calcPr calcId="145621"/>
</workbook>
</file>

<file path=xl/calcChain.xml><?xml version="1.0" encoding="utf-8"?>
<calcChain xmlns="http://schemas.openxmlformats.org/spreadsheetml/2006/main">
  <c r="C48" i="5" l="1"/>
  <c r="C49" i="5"/>
  <c r="C52" i="5"/>
  <c r="C55" i="5"/>
  <c r="C56" i="5"/>
  <c r="C59" i="5"/>
  <c r="C60" i="5"/>
  <c r="C63" i="5"/>
  <c r="C66" i="5"/>
  <c r="C67" i="5"/>
  <c r="C68" i="5"/>
  <c r="C69" i="5"/>
  <c r="C75" i="5"/>
  <c r="C78" i="5"/>
  <c r="C81" i="5"/>
  <c r="C82" i="5"/>
  <c r="C85" i="5"/>
  <c r="H54" i="5"/>
  <c r="I54" i="5"/>
  <c r="J54" i="5"/>
  <c r="K54" i="5"/>
  <c r="L54" i="5"/>
  <c r="M54" i="5"/>
  <c r="M85" i="5"/>
  <c r="L85" i="5"/>
  <c r="K85" i="5"/>
  <c r="J85" i="5"/>
  <c r="I85" i="5"/>
  <c r="H85" i="5"/>
  <c r="M84" i="5"/>
  <c r="L84" i="5"/>
  <c r="K84" i="5"/>
  <c r="J84" i="5"/>
  <c r="I84" i="5"/>
  <c r="H84" i="5"/>
  <c r="M83" i="5"/>
  <c r="L83" i="5"/>
  <c r="K83" i="5"/>
  <c r="I83" i="5"/>
  <c r="J83" i="5"/>
  <c r="H83" i="5"/>
  <c r="M82" i="5"/>
  <c r="L82" i="5"/>
  <c r="K82" i="5"/>
  <c r="J82" i="5"/>
  <c r="I82" i="5"/>
  <c r="H82" i="5"/>
  <c r="M81" i="5"/>
  <c r="L81" i="5"/>
  <c r="K81" i="5"/>
  <c r="J81" i="5"/>
  <c r="I81" i="5"/>
  <c r="H81" i="5"/>
  <c r="M80" i="5"/>
  <c r="L80" i="5"/>
  <c r="K80" i="5"/>
  <c r="J80" i="5"/>
  <c r="I80" i="5"/>
  <c r="H80" i="5"/>
  <c r="M79" i="5"/>
  <c r="L79" i="5"/>
  <c r="K79" i="5"/>
  <c r="J79" i="5"/>
  <c r="I79" i="5"/>
  <c r="H79" i="5"/>
  <c r="M78" i="5"/>
  <c r="L78" i="5"/>
  <c r="K78" i="5"/>
  <c r="J78" i="5"/>
  <c r="I78" i="5"/>
  <c r="H78" i="5"/>
  <c r="M77" i="5"/>
  <c r="L77" i="5"/>
  <c r="K77" i="5"/>
  <c r="J77" i="5"/>
  <c r="I77" i="5"/>
  <c r="H77" i="5"/>
  <c r="M76" i="5"/>
  <c r="L76" i="5"/>
  <c r="K76" i="5"/>
  <c r="J76" i="5"/>
  <c r="I76" i="5"/>
  <c r="H76" i="5"/>
  <c r="M74" i="5"/>
  <c r="L74" i="5"/>
  <c r="K74" i="5"/>
  <c r="J74" i="5"/>
  <c r="I74" i="5"/>
  <c r="H74" i="5"/>
  <c r="M73" i="5"/>
  <c r="L73" i="5"/>
  <c r="K73" i="5"/>
  <c r="J73" i="5"/>
  <c r="I73" i="5"/>
  <c r="H73" i="5"/>
  <c r="M72" i="5"/>
  <c r="L72" i="5"/>
  <c r="K72" i="5"/>
  <c r="J72" i="5"/>
  <c r="I72" i="5"/>
  <c r="H72" i="5"/>
  <c r="M71" i="5"/>
  <c r="L71" i="5"/>
  <c r="K71" i="5"/>
  <c r="J71" i="5"/>
  <c r="I71" i="5"/>
  <c r="H71" i="5"/>
  <c r="M69" i="5"/>
  <c r="L69" i="5"/>
  <c r="K69" i="5"/>
  <c r="J69" i="5"/>
  <c r="I69" i="5"/>
  <c r="H69" i="5"/>
  <c r="M68" i="5"/>
  <c r="L68" i="5"/>
  <c r="K68" i="5"/>
  <c r="J68" i="5"/>
  <c r="I68" i="5"/>
  <c r="H68" i="5"/>
  <c r="M67" i="5"/>
  <c r="L67" i="5"/>
  <c r="K67" i="5"/>
  <c r="J67" i="5"/>
  <c r="I67" i="5"/>
  <c r="H67" i="5"/>
  <c r="M66" i="5"/>
  <c r="L66" i="5"/>
  <c r="K66" i="5"/>
  <c r="J66" i="5"/>
  <c r="I66" i="5"/>
  <c r="H66" i="5"/>
  <c r="L65" i="5"/>
  <c r="M65" i="5"/>
  <c r="K65" i="5"/>
  <c r="J65" i="5"/>
  <c r="I65" i="5"/>
  <c r="H65" i="5"/>
  <c r="M64" i="5"/>
  <c r="L64" i="5"/>
  <c r="K64" i="5"/>
  <c r="J64" i="5"/>
  <c r="I64" i="5"/>
  <c r="H64" i="5"/>
  <c r="M63" i="5"/>
  <c r="L63" i="5"/>
  <c r="K63" i="5"/>
  <c r="J63" i="5"/>
  <c r="I63" i="5"/>
  <c r="H63" i="5"/>
  <c r="M62" i="5"/>
  <c r="L62" i="5"/>
  <c r="K62" i="5"/>
  <c r="J62" i="5"/>
  <c r="I62" i="5"/>
  <c r="H62" i="5"/>
  <c r="M61" i="5"/>
  <c r="L61" i="5"/>
  <c r="K61" i="5"/>
  <c r="J61" i="5"/>
  <c r="I61" i="5"/>
  <c r="H61" i="5"/>
  <c r="M60" i="5"/>
  <c r="L60" i="5"/>
  <c r="K60" i="5"/>
  <c r="J60" i="5"/>
  <c r="I60" i="5"/>
  <c r="H60" i="5"/>
  <c r="M59" i="5"/>
  <c r="L59" i="5"/>
  <c r="K59" i="5"/>
  <c r="J59" i="5"/>
  <c r="I59" i="5"/>
  <c r="H59" i="5"/>
  <c r="M58" i="5"/>
  <c r="L58" i="5"/>
  <c r="K58" i="5"/>
  <c r="J58" i="5"/>
  <c r="I58" i="5"/>
  <c r="H58" i="5"/>
  <c r="M57" i="5"/>
  <c r="L57" i="5"/>
  <c r="K57" i="5"/>
  <c r="J57" i="5"/>
  <c r="I57" i="5"/>
  <c r="H57" i="5"/>
  <c r="M56" i="5"/>
  <c r="L56" i="5"/>
  <c r="K56" i="5"/>
  <c r="J56" i="5"/>
  <c r="I56" i="5"/>
  <c r="H56" i="5"/>
  <c r="M55" i="5"/>
  <c r="L55" i="5"/>
  <c r="K55" i="5"/>
  <c r="J55" i="5"/>
  <c r="I55" i="5"/>
  <c r="H55" i="5"/>
  <c r="M53" i="5"/>
  <c r="L53" i="5"/>
  <c r="K53" i="5"/>
  <c r="J53" i="5"/>
  <c r="I53" i="5"/>
  <c r="H53" i="5"/>
  <c r="M52" i="5"/>
  <c r="L52" i="5"/>
  <c r="K52" i="5"/>
  <c r="J52" i="5"/>
  <c r="I52" i="5"/>
  <c r="H52" i="5"/>
  <c r="M51" i="5"/>
  <c r="L51" i="5"/>
  <c r="K51" i="5"/>
  <c r="J51" i="5"/>
  <c r="I51" i="5"/>
  <c r="H51" i="5"/>
  <c r="M50" i="5"/>
  <c r="L50" i="5"/>
  <c r="K50" i="5"/>
  <c r="J50" i="5"/>
  <c r="I50" i="5"/>
  <c r="H50" i="5"/>
  <c r="M49" i="5"/>
  <c r="L49" i="5"/>
  <c r="K49" i="5"/>
  <c r="J49" i="5"/>
  <c r="I49" i="5"/>
  <c r="H49" i="5"/>
  <c r="M48" i="5"/>
  <c r="L48" i="5"/>
  <c r="K48" i="5"/>
  <c r="J48" i="5"/>
  <c r="I48" i="5"/>
  <c r="F82" i="5"/>
  <c r="E82" i="5"/>
  <c r="D82" i="5"/>
  <c r="B82" i="5"/>
  <c r="A82" i="5"/>
  <c r="F81" i="5"/>
  <c r="E81" i="5"/>
  <c r="D81" i="5"/>
  <c r="B81" i="5"/>
  <c r="A81" i="5"/>
  <c r="F78" i="5"/>
  <c r="E78" i="5"/>
  <c r="D78" i="5"/>
  <c r="B78" i="5"/>
  <c r="A78" i="5"/>
  <c r="F69" i="5"/>
  <c r="E69" i="5"/>
  <c r="D69" i="5"/>
  <c r="B69" i="5"/>
  <c r="A69" i="5"/>
  <c r="F67" i="5"/>
  <c r="E67" i="5"/>
  <c r="D67" i="5"/>
  <c r="B67" i="5"/>
  <c r="A67" i="5"/>
  <c r="F66" i="5"/>
  <c r="E66" i="5"/>
  <c r="D66" i="5"/>
  <c r="B66" i="5"/>
  <c r="A66" i="5"/>
  <c r="F63" i="5"/>
  <c r="E63" i="5"/>
  <c r="D63" i="5"/>
  <c r="B63" i="5"/>
  <c r="A63" i="5"/>
  <c r="F56" i="5"/>
  <c r="E56" i="5"/>
  <c r="D56" i="5"/>
  <c r="F52" i="5"/>
  <c r="E52" i="5"/>
  <c r="D52" i="5"/>
  <c r="B52" i="5"/>
  <c r="A52" i="5"/>
  <c r="F49" i="5"/>
  <c r="E49" i="5"/>
  <c r="D49" i="5"/>
  <c r="B49" i="5"/>
  <c r="A49" i="5"/>
  <c r="F48" i="5"/>
  <c r="E48" i="5"/>
  <c r="D48" i="5"/>
  <c r="B48" i="5"/>
  <c r="A48" i="5"/>
  <c r="F59" i="5"/>
  <c r="E59" i="5"/>
  <c r="D59" i="5"/>
  <c r="B59" i="5"/>
  <c r="A59" i="5"/>
  <c r="A56" i="5"/>
  <c r="B56" i="5"/>
  <c r="H48" i="5" l="1"/>
  <c r="D41" i="5" l="1"/>
  <c r="D31" i="5"/>
  <c r="K3" i="5" l="1"/>
  <c r="B75" i="5" l="1"/>
  <c r="D75" i="5"/>
  <c r="D74" i="5" s="1"/>
  <c r="E75" i="5"/>
  <c r="F75" i="5"/>
  <c r="A75" i="5"/>
  <c r="F85" i="5" l="1"/>
  <c r="E85" i="5"/>
  <c r="D85" i="5"/>
  <c r="D84" i="5" s="1"/>
  <c r="B85" i="5"/>
  <c r="A85" i="5"/>
  <c r="D80" i="5"/>
  <c r="D77" i="5"/>
  <c r="M75" i="5"/>
  <c r="L75" i="5"/>
  <c r="K75" i="5"/>
  <c r="K70" i="5" s="1"/>
  <c r="J75" i="5"/>
  <c r="I75" i="5"/>
  <c r="H75" i="5"/>
  <c r="F68" i="5"/>
  <c r="E68" i="5"/>
  <c r="D68" i="5"/>
  <c r="B68" i="5"/>
  <c r="A68" i="5"/>
  <c r="D62" i="5"/>
  <c r="F60" i="5"/>
  <c r="E60" i="5"/>
  <c r="D60" i="5"/>
  <c r="D58" i="5" s="1"/>
  <c r="B60" i="5"/>
  <c r="A60" i="5"/>
  <c r="K47" i="5"/>
  <c r="F55" i="5"/>
  <c r="E55" i="5"/>
  <c r="D55" i="5"/>
  <c r="D54" i="5" s="1"/>
  <c r="B55" i="5"/>
  <c r="A55" i="5"/>
  <c r="D51" i="5"/>
  <c r="D47" i="5"/>
  <c r="A45" i="5"/>
  <c r="K41" i="5"/>
  <c r="K29" i="5"/>
  <c r="K21" i="5"/>
  <c r="D21" i="5"/>
  <c r="K12" i="5"/>
  <c r="D12" i="5"/>
  <c r="K86" i="5" l="1"/>
  <c r="D65" i="5"/>
  <c r="K42" i="5"/>
</calcChain>
</file>

<file path=xl/sharedStrings.xml><?xml version="1.0" encoding="utf-8"?>
<sst xmlns="http://schemas.openxmlformats.org/spreadsheetml/2006/main" count="280" uniqueCount="220">
  <si>
    <t>Student</t>
  </si>
  <si>
    <t>Advisor</t>
  </si>
  <si>
    <t>Grade</t>
  </si>
  <si>
    <t>Information Subject to Change.  This checksheet is not a contract.</t>
  </si>
  <si>
    <t>Totals</t>
  </si>
  <si>
    <t>SGR Goal 1</t>
  </si>
  <si>
    <t>IGR Goal 1</t>
  </si>
  <si>
    <t>IGR Goal 2</t>
  </si>
  <si>
    <t>SGR Goal 2</t>
  </si>
  <si>
    <t>SGR Goal 3</t>
  </si>
  <si>
    <t>SGR Goal 4</t>
  </si>
  <si>
    <t>SGR Goal 5</t>
  </si>
  <si>
    <t>SGR Goal 6</t>
  </si>
  <si>
    <t>First Year Experience</t>
  </si>
  <si>
    <t>Advanced Writing Requirement</t>
  </si>
  <si>
    <t>Freshman Year Fall Courses</t>
  </si>
  <si>
    <t>Freshman Year Spring Courses</t>
  </si>
  <si>
    <t>Sophomore Year Fall Courses</t>
  </si>
  <si>
    <t>Sophomore Year Spring Courses</t>
  </si>
  <si>
    <t>SEM</t>
  </si>
  <si>
    <t>CR</t>
  </si>
  <si>
    <t>SGR courses</t>
  </si>
  <si>
    <t>IGR courses</t>
  </si>
  <si>
    <t>Advanced Writing (AW)</t>
  </si>
  <si>
    <t>Globalization (G)</t>
  </si>
  <si>
    <t>Junior Year Fall Course</t>
  </si>
  <si>
    <t>Junior Year Spring Courses</t>
  </si>
  <si>
    <t>Senior Year Fall Courses</t>
  </si>
  <si>
    <t>Senior Year Spring Courses</t>
  </si>
  <si>
    <t>SGR #4</t>
  </si>
  <si>
    <t>Humanities/Arts Diversity (SGR 4)</t>
  </si>
  <si>
    <t>ENGL 101</t>
  </si>
  <si>
    <t>System Gen Ed Requirements  (SGR) (30 credits, Complete First 2 Years)</t>
  </si>
  <si>
    <t>Written Communication (6 credits)</t>
  </si>
  <si>
    <t>Oral Communication (3 credits)</t>
  </si>
  <si>
    <t>Social Sciences/Diversity (2 Disciplines, 6 credits)</t>
  </si>
  <si>
    <t>Mathematics (3 credits)</t>
  </si>
  <si>
    <t>Requirements for College/Major/Program/Other required courses</t>
  </si>
  <si>
    <t>Natural Sciences (6 credits)</t>
  </si>
  <si>
    <t>Institutional Graduation Requirements (IGRs) (5 credits)</t>
  </si>
  <si>
    <t>Other required courses</t>
  </si>
  <si>
    <t>TOTAL CREDITS</t>
  </si>
  <si>
    <t>Student ID#</t>
  </si>
  <si>
    <t>Anticipated Graduation Term</t>
  </si>
  <si>
    <t>Minimum GPA</t>
  </si>
  <si>
    <t xml:space="preserve">Today's Date </t>
  </si>
  <si>
    <t>GR</t>
  </si>
  <si>
    <t>SGR #3</t>
  </si>
  <si>
    <t>Social Sciences/Diversity (SGR 3)</t>
  </si>
  <si>
    <t xml:space="preserve">CHEM 112/L </t>
  </si>
  <si>
    <t xml:space="preserve">General Chemistry I </t>
  </si>
  <si>
    <t xml:space="preserve">Composition I (SGR 1) </t>
  </si>
  <si>
    <t xml:space="preserve">SPCM 101 </t>
  </si>
  <si>
    <t>CHEM 114/120</t>
  </si>
  <si>
    <t xml:space="preserve">Calculus II </t>
  </si>
  <si>
    <t xml:space="preserve">PHYS 211/L </t>
  </si>
  <si>
    <t>EM 214</t>
  </si>
  <si>
    <t xml:space="preserve">Statics </t>
  </si>
  <si>
    <t xml:space="preserve">CEE 106/L </t>
  </si>
  <si>
    <t xml:space="preserve">Elementary Surveying and Lab </t>
  </si>
  <si>
    <t xml:space="preserve">CEE 282 </t>
  </si>
  <si>
    <t xml:space="preserve">GE 109/L and CEE 106/L </t>
  </si>
  <si>
    <t>MATH 321</t>
  </si>
  <si>
    <t xml:space="preserve">PHYS 213/L </t>
  </si>
  <si>
    <t xml:space="preserve">CEE 216/L </t>
  </si>
  <si>
    <t xml:space="preserve">Materials and Lab </t>
  </si>
  <si>
    <t xml:space="preserve">EM 215 </t>
  </si>
  <si>
    <t xml:space="preserve">Dynamics </t>
  </si>
  <si>
    <t>MATH 225</t>
  </si>
  <si>
    <t xml:space="preserve">Calculus III </t>
  </si>
  <si>
    <t xml:space="preserve">ENGL 277 </t>
  </si>
  <si>
    <t>CEE 311</t>
  </si>
  <si>
    <t xml:space="preserve">Structural Material Lab </t>
  </si>
  <si>
    <t xml:space="preserve">Fall only </t>
  </si>
  <si>
    <t xml:space="preserve">CEE 340/L </t>
  </si>
  <si>
    <t>CEE 331</t>
  </si>
  <si>
    <t>EM 321</t>
  </si>
  <si>
    <t xml:space="preserve">Mechanics of Materials </t>
  </si>
  <si>
    <t>EM 331</t>
  </si>
  <si>
    <t xml:space="preserve">Social Sciences/Diversity (SGR 3) </t>
  </si>
  <si>
    <t xml:space="preserve">CEE 323/L </t>
  </si>
  <si>
    <t xml:space="preserve">CEE 353 </t>
  </si>
  <si>
    <t xml:space="preserve">Structural Theory </t>
  </si>
  <si>
    <t xml:space="preserve">CEE 363 </t>
  </si>
  <si>
    <t xml:space="preserve">CEE 346/L </t>
  </si>
  <si>
    <t>CEE 432</t>
  </si>
  <si>
    <t>CEE 464</t>
  </si>
  <si>
    <t xml:space="preserve">Capstone Design I </t>
  </si>
  <si>
    <t xml:space="preserve">CEE 456 </t>
  </si>
  <si>
    <t xml:space="preserve">Concrete Theory and Design </t>
  </si>
  <si>
    <t xml:space="preserve">STAT 381 </t>
  </si>
  <si>
    <t xml:space="preserve">Intro to Probabilty and Statistics </t>
  </si>
  <si>
    <t>CEE 490</t>
  </si>
  <si>
    <t xml:space="preserve">Seminar </t>
  </si>
  <si>
    <t>CEE 482</t>
  </si>
  <si>
    <t xml:space="preserve">Engineering Administration </t>
  </si>
  <si>
    <t xml:space="preserve">Choose from list </t>
  </si>
  <si>
    <t xml:space="preserve">Science Elective </t>
  </si>
  <si>
    <t xml:space="preserve">CEE 465 </t>
  </si>
  <si>
    <t xml:space="preserve">Capstone Design II (AW) </t>
  </si>
  <si>
    <t xml:space="preserve">CEE 455/L </t>
  </si>
  <si>
    <t xml:space="preserve">Steel Design and Lab </t>
  </si>
  <si>
    <t>MATH 123</t>
  </si>
  <si>
    <t>MATH 125</t>
  </si>
  <si>
    <t>ENGL 101 and GE 109</t>
  </si>
  <si>
    <t>MATH 102 corequisite</t>
  </si>
  <si>
    <t>Placement</t>
  </si>
  <si>
    <t>MATH 120 or 115</t>
  </si>
  <si>
    <r>
      <t xml:space="preserve">MATH 115 or Placement, </t>
    </r>
    <r>
      <rPr>
        <b/>
        <sz val="8"/>
        <rFont val="Calibri"/>
        <family val="2"/>
      </rPr>
      <t>earn C or better</t>
    </r>
    <r>
      <rPr>
        <b/>
        <sz val="8"/>
        <color rgb="FFFF0000"/>
        <rFont val="Calibri"/>
        <family val="2"/>
      </rPr>
      <t xml:space="preserve"> </t>
    </r>
  </si>
  <si>
    <t>Technical Elective Credits: 12</t>
  </si>
  <si>
    <t>Civil Engineering Technical Elective Course Options</t>
  </si>
  <si>
    <t xml:space="preserve">Differential Equations </t>
  </si>
  <si>
    <t>Calculus I (SGR 5)</t>
  </si>
  <si>
    <t>University Physics I and Lab (SGR 6)</t>
  </si>
  <si>
    <t>University Physics II and Lab (SGR 6)</t>
  </si>
  <si>
    <t>CEE 225</t>
  </si>
  <si>
    <t xml:space="preserve">Hydraulic Engineering </t>
  </si>
  <si>
    <t xml:space="preserve">Fall only, senior standing </t>
  </si>
  <si>
    <t xml:space="preserve">Fluid Mechanics Lab </t>
  </si>
  <si>
    <t xml:space="preserve">Fluid Mechanics   </t>
  </si>
  <si>
    <r>
      <t xml:space="preserve">Humanities and Arts/Diversity </t>
    </r>
    <r>
      <rPr>
        <b/>
        <sz val="8"/>
        <rFont val="Calibri"/>
        <family val="2"/>
      </rPr>
      <t>(2 Disciplines, 6 credits or Modern Language sequence)</t>
    </r>
  </si>
  <si>
    <t xml:space="preserve">College of Engineering Requirements </t>
  </si>
  <si>
    <t xml:space="preserve">Major Courses </t>
  </si>
  <si>
    <t>GE 109/L</t>
  </si>
  <si>
    <t>First Year Seminar and lab (IGR 1)</t>
  </si>
  <si>
    <t>Bachelor of Science in Civil Engineering (Fall 2013)</t>
  </si>
  <si>
    <t>Technical Elective</t>
  </si>
  <si>
    <t xml:space="preserve">choose course from globalization list </t>
  </si>
  <si>
    <t xml:space="preserve">Fundamentals of Speech (SGR 2) </t>
  </si>
  <si>
    <t>Course</t>
  </si>
  <si>
    <t>Title</t>
  </si>
  <si>
    <t>Area</t>
  </si>
  <si>
    <t>Design</t>
  </si>
  <si>
    <t>Science electives</t>
  </si>
  <si>
    <t>Prefix</t>
  </si>
  <si>
    <t>Number</t>
  </si>
  <si>
    <t>EE</t>
  </si>
  <si>
    <t>300/300L</t>
  </si>
  <si>
    <t>Basic Electrical Engineering I &amp; Lab</t>
  </si>
  <si>
    <t>C</t>
  </si>
  <si>
    <t>x</t>
  </si>
  <si>
    <t>Anatomy</t>
  </si>
  <si>
    <t xml:space="preserve">ME </t>
  </si>
  <si>
    <t>Thermodynamics</t>
  </si>
  <si>
    <t>151/151L</t>
  </si>
  <si>
    <t>General Biology &amp; Lab</t>
  </si>
  <si>
    <t>CEE</t>
  </si>
  <si>
    <t>Bituminous Materials &amp; Lab</t>
  </si>
  <si>
    <t>T</t>
  </si>
  <si>
    <t>231/231L</t>
  </si>
  <si>
    <t>General Microbiology &amp; Lab</t>
  </si>
  <si>
    <t>Environmental Instrumentation &amp; Lab</t>
  </si>
  <si>
    <t>E</t>
  </si>
  <si>
    <t>PS</t>
  </si>
  <si>
    <t>213/213L</t>
  </si>
  <si>
    <t>Soils &amp; Laboratory</t>
  </si>
  <si>
    <t>Munic Wtr Dist &amp; Collection Sys Des</t>
  </si>
  <si>
    <t xml:space="preserve">H </t>
  </si>
  <si>
    <t>131/131L</t>
  </si>
  <si>
    <t>Physical Geology: Weather &amp; Climate &amp; Lab</t>
  </si>
  <si>
    <t>Industrial Waste Treatment</t>
  </si>
  <si>
    <t>132/132L</t>
  </si>
  <si>
    <t>Physical Geology: Natural Landscapes &amp; Lab</t>
  </si>
  <si>
    <t>Hydrology</t>
  </si>
  <si>
    <t>Water Resources Engineering</t>
  </si>
  <si>
    <t>Matrix Analysis of Structures</t>
  </si>
  <si>
    <t>S</t>
  </si>
  <si>
    <t>Advanced Geotechnical Engineering</t>
  </si>
  <si>
    <t>G</t>
  </si>
  <si>
    <t>Foundation Engineering</t>
  </si>
  <si>
    <t>Prestressed Concrete</t>
  </si>
  <si>
    <t>Design of Timber Structures</t>
  </si>
  <si>
    <t>Transportation Engineering</t>
  </si>
  <si>
    <t>Sp. Topic: Env. Fluid Mechanics</t>
  </si>
  <si>
    <t>Special Topic: Advanced Hydraulics</t>
  </si>
  <si>
    <t>Sp.Tp: Fate &amp; Transport of Contaminants</t>
  </si>
  <si>
    <t>T - Transportation</t>
  </si>
  <si>
    <t>E - Environmental</t>
  </si>
  <si>
    <t>H - Hydrology, Hydraulics, Water Resources</t>
  </si>
  <si>
    <t>G - Geotechnical</t>
  </si>
  <si>
    <t>S - Structures</t>
  </si>
  <si>
    <t>C - General</t>
  </si>
  <si>
    <t>Internship</t>
  </si>
  <si>
    <t>General Chemistry II or Elementary. Organic Chemistry</t>
  </si>
  <si>
    <t>Civil Engineering Computer Aided Design</t>
  </si>
  <si>
    <t xml:space="preserve">Principles of Environmental Science and Engineering (IGR 2) </t>
  </si>
  <si>
    <t>Globalization Requirement - one course required, may also count for SGR #3 or #4</t>
  </si>
  <si>
    <t>Cultural Awareness and Social and Environmental Responsibility</t>
  </si>
  <si>
    <t xml:space="preserve">Water Supply and Wastewater Engineering And Lab </t>
  </si>
  <si>
    <t xml:space="preserve">Engineering Geology and Lab </t>
  </si>
  <si>
    <t>Technical Writing in Engineering (SGR 1)</t>
  </si>
  <si>
    <t>Highway and Traffic Engineering</t>
  </si>
  <si>
    <t xml:space="preserve">Geotechnical Engineering And Lab </t>
  </si>
  <si>
    <r>
      <rPr>
        <b/>
        <sz val="9"/>
        <color rgb="FFFF0000"/>
        <rFont val="Calibri"/>
        <family val="2"/>
      </rPr>
      <t>Prerequsites</t>
    </r>
    <r>
      <rPr>
        <b/>
        <sz val="9"/>
        <rFont val="Calibri"/>
        <family val="2"/>
      </rPr>
      <t>/Comments</t>
    </r>
  </si>
  <si>
    <r>
      <t xml:space="preserve">MATH 123, </t>
    </r>
    <r>
      <rPr>
        <sz val="8"/>
        <rFont val="Calibri"/>
        <family val="2"/>
      </rPr>
      <t>earn C or better</t>
    </r>
  </si>
  <si>
    <r>
      <rPr>
        <sz val="8"/>
        <color rgb="FFFF0000"/>
        <rFont val="Calibri"/>
        <family val="2"/>
      </rPr>
      <t xml:space="preserve">CEE 216, </t>
    </r>
    <r>
      <rPr>
        <sz val="8"/>
        <rFont val="Calibri"/>
        <family val="2"/>
      </rPr>
      <t xml:space="preserve">Fall only </t>
    </r>
  </si>
  <si>
    <r>
      <rPr>
        <sz val="8"/>
        <color rgb="FFFF0000"/>
        <rFont val="Calibri"/>
        <family val="2"/>
      </rPr>
      <t xml:space="preserve">corequisite EM 331, </t>
    </r>
    <r>
      <rPr>
        <sz val="8"/>
        <rFont val="Calibri"/>
        <family val="2"/>
      </rPr>
      <t xml:space="preserve">Fall only </t>
    </r>
  </si>
  <si>
    <r>
      <t xml:space="preserve">EM 214, </t>
    </r>
    <r>
      <rPr>
        <sz val="8"/>
        <rFont val="Calibri"/>
        <family val="2"/>
      </rPr>
      <t>earn C or better</t>
    </r>
  </si>
  <si>
    <r>
      <t xml:space="preserve">EM 215, MATH 321, </t>
    </r>
    <r>
      <rPr>
        <sz val="8"/>
        <rFont val="Calibri"/>
        <family val="2"/>
      </rPr>
      <t>Fall only, earn C or better</t>
    </r>
  </si>
  <si>
    <r>
      <rPr>
        <sz val="8"/>
        <color rgb="FFFF0000"/>
        <rFont val="Calibri"/>
        <family val="2"/>
      </rPr>
      <t xml:space="preserve">Senior Standing, </t>
    </r>
    <r>
      <rPr>
        <sz val="8"/>
        <rFont val="Calibri"/>
        <family val="2"/>
      </rPr>
      <t xml:space="preserve">Fall only </t>
    </r>
  </si>
  <si>
    <r>
      <rPr>
        <sz val="8"/>
        <color rgb="FFFF0000"/>
        <rFont val="Calibri"/>
        <family val="2"/>
      </rPr>
      <t xml:space="preserve">CEE 353, </t>
    </r>
    <r>
      <rPr>
        <sz val="8"/>
        <rFont val="Calibri"/>
        <family val="2"/>
      </rPr>
      <t xml:space="preserve">Fall only </t>
    </r>
  </si>
  <si>
    <r>
      <t xml:space="preserve">Chem 112/L, </t>
    </r>
    <r>
      <rPr>
        <sz val="8"/>
        <rFont val="Calibri"/>
        <family val="2"/>
      </rPr>
      <t xml:space="preserve">no lab required by CE </t>
    </r>
  </si>
  <si>
    <r>
      <t xml:space="preserve">Math 123, </t>
    </r>
    <r>
      <rPr>
        <sz val="8"/>
        <rFont val="Calibri"/>
        <family val="2"/>
      </rPr>
      <t>earn C or better</t>
    </r>
  </si>
  <si>
    <r>
      <rPr>
        <sz val="8"/>
        <color rgb="FFFF0000"/>
        <rFont val="Calibri"/>
        <family val="2"/>
      </rPr>
      <t xml:space="preserve">CHEM 112, </t>
    </r>
    <r>
      <rPr>
        <sz val="8"/>
        <rFont val="Calibri"/>
        <family val="2"/>
      </rPr>
      <t xml:space="preserve">Spring only </t>
    </r>
  </si>
  <si>
    <r>
      <rPr>
        <sz val="8"/>
        <color rgb="FFFF0000"/>
        <rFont val="Calibri"/>
        <family val="2"/>
      </rPr>
      <t xml:space="preserve">CHEM 106/112, </t>
    </r>
    <r>
      <rPr>
        <sz val="8"/>
        <rFont val="Calibri"/>
        <family val="2"/>
      </rPr>
      <t>Spring only</t>
    </r>
  </si>
  <si>
    <r>
      <rPr>
        <sz val="8"/>
        <color rgb="FFFF0000"/>
        <rFont val="Calibri"/>
        <family val="2"/>
      </rPr>
      <t xml:space="preserve">CEE 225, </t>
    </r>
    <r>
      <rPr>
        <sz val="8"/>
        <rFont val="Calibri"/>
        <family val="2"/>
      </rPr>
      <t xml:space="preserve">Spring only </t>
    </r>
  </si>
  <si>
    <r>
      <rPr>
        <sz val="8"/>
        <color rgb="FFFF0000"/>
        <rFont val="Calibri"/>
        <family val="2"/>
      </rPr>
      <t xml:space="preserve">EM 321, </t>
    </r>
    <r>
      <rPr>
        <sz val="8"/>
        <rFont val="Calibri"/>
        <family val="2"/>
      </rPr>
      <t xml:space="preserve">Spring only </t>
    </r>
  </si>
  <si>
    <r>
      <rPr>
        <sz val="8"/>
        <color rgb="FFFF0000"/>
        <rFont val="Calibri"/>
        <family val="2"/>
      </rPr>
      <t>CEE 106</t>
    </r>
    <r>
      <rPr>
        <sz val="8"/>
        <rFont val="Calibri"/>
        <family val="2"/>
      </rPr>
      <t xml:space="preserve">, Spring only </t>
    </r>
  </si>
  <si>
    <r>
      <rPr>
        <sz val="8"/>
        <color rgb="FFFF0000"/>
        <rFont val="Calibri"/>
        <family val="2"/>
      </rPr>
      <t>EM 321, CEE 340</t>
    </r>
    <r>
      <rPr>
        <sz val="8"/>
        <rFont val="Calibri"/>
        <family val="2"/>
      </rPr>
      <t xml:space="preserve">, Spring only </t>
    </r>
  </si>
  <si>
    <r>
      <rPr>
        <sz val="8"/>
        <color rgb="FFFF0000"/>
        <rFont val="Calibri"/>
        <family val="2"/>
      </rPr>
      <t xml:space="preserve">EM 331, </t>
    </r>
    <r>
      <rPr>
        <sz val="8"/>
        <rFont val="Calibri"/>
        <family val="2"/>
      </rPr>
      <t xml:space="preserve">Spring only </t>
    </r>
  </si>
  <si>
    <r>
      <rPr>
        <sz val="8"/>
        <color rgb="FFFF0000"/>
        <rFont val="Calibri"/>
        <family val="2"/>
      </rPr>
      <t xml:space="preserve">CEE 464, </t>
    </r>
    <r>
      <rPr>
        <sz val="8"/>
        <rFont val="Calibri"/>
        <family val="2"/>
      </rPr>
      <t xml:space="preserve">Spring only </t>
    </r>
  </si>
  <si>
    <r>
      <t xml:space="preserve">CEE 353. </t>
    </r>
    <r>
      <rPr>
        <sz val="8"/>
        <rFont val="Calibri"/>
        <family val="2"/>
      </rPr>
      <t xml:space="preserve">Spring only </t>
    </r>
  </si>
  <si>
    <t>Civil Engineering  Elective Course Matrix</t>
  </si>
  <si>
    <t>ANAT/BIOL</t>
  </si>
  <si>
    <t>BIOL</t>
  </si>
  <si>
    <t>MICR</t>
  </si>
  <si>
    <t>GEOG</t>
  </si>
  <si>
    <r>
      <rPr>
        <b/>
        <sz val="10"/>
        <color theme="1"/>
        <rFont val="Calibri"/>
        <family val="2"/>
        <scheme val="minor"/>
      </rPr>
      <t>NOTE:</t>
    </r>
    <r>
      <rPr>
        <sz val="10"/>
        <color theme="1"/>
        <rFont val="Calibri"/>
        <family val="2"/>
        <scheme val="minor"/>
      </rPr>
      <t xml:space="preserve"> Civil Engineering majors are required to complete a</t>
    </r>
    <r>
      <rPr>
        <b/>
        <sz val="10"/>
        <color theme="1"/>
        <rFont val="Calibri"/>
        <family val="2"/>
        <scheme val="minor"/>
      </rPr>
      <t xml:space="preserve"> total of four courses in at least two of the five technical areas</t>
    </r>
    <r>
      <rPr>
        <sz val="10"/>
        <color theme="1"/>
        <rFont val="Calibri"/>
        <family val="2"/>
        <scheme val="minor"/>
      </rPr>
      <t>: (geotechnical, environmental, structural, transportation, and water resources).</t>
    </r>
  </si>
  <si>
    <t>CIVIL ENGINEERING GRADUATION REQUIREMENTS</t>
  </si>
  <si>
    <r>
      <t xml:space="preserve"> In addition to the Graduation Requirements and Academic Performance Requirements specified in this catalog, the following grade requirements must be met to earn a Bachelor of Science Degree in Civil Engineering: a </t>
    </r>
    <r>
      <rPr>
        <b/>
        <sz val="11"/>
        <color theme="1"/>
        <rFont val="Calibri"/>
        <family val="2"/>
        <scheme val="minor"/>
      </rPr>
      <t>combined average of “C” or better in the Civil Engineering courses</t>
    </r>
    <r>
      <rPr>
        <sz val="11"/>
        <color theme="1"/>
        <rFont val="Calibri"/>
        <family val="2"/>
        <scheme val="minor"/>
      </rPr>
      <t xml:space="preserve">; a </t>
    </r>
    <r>
      <rPr>
        <b/>
        <sz val="11"/>
        <color theme="1"/>
        <rFont val="Calibri"/>
        <family val="2"/>
        <scheme val="minor"/>
      </rPr>
      <t>combined average of “C” or better in the mathematics courses</t>
    </r>
    <r>
      <rPr>
        <sz val="11"/>
        <color theme="1"/>
        <rFont val="Calibri"/>
        <family val="2"/>
        <scheme val="minor"/>
      </rPr>
      <t xml:space="preserve">; and a </t>
    </r>
    <r>
      <rPr>
        <b/>
        <sz val="11"/>
        <color rgb="FFFF0000"/>
        <rFont val="Calibri"/>
        <family val="2"/>
        <scheme val="minor"/>
      </rPr>
      <t>minimum grade of “C” in each of the following courses: Math 123, Math 125, EM 214, EM 215, EM 321, and EM 331</t>
    </r>
    <r>
      <rPr>
        <sz val="11"/>
        <color theme="1"/>
        <rFont val="Calibri"/>
        <family val="2"/>
        <scheme val="minor"/>
      </rPr>
      <t>. Students that fail to earn a “C” or better in any of these courses will be required to take them in each subsequent semester until the requirement is met. Students must follow course prerequisite requirements and take the Fundamentals of Engineering examination prior to graduation.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</si>
</sst>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1" x14ac:knownFonts="1">
    <font>
      <sz val="11"/>
      <color theme="1"/>
      <name val="Calibri"/>
      <family val="2"/>
      <scheme val="minor"/>
    </font>
    <font>
      <sz val="10"/>
      <name val="Arial"/>
      <family val="2"/>
    </font>
    <font>
      <sz val="10"/>
      <name val="Arial"/>
      <family val="2"/>
    </font>
    <font>
      <sz val="11"/>
      <color rgb="FF000000"/>
      <name val="Calibri"/>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6"/>
      <name val="Calibri"/>
      <family val="2"/>
    </font>
    <font>
      <b/>
      <sz val="9"/>
      <color rgb="FF0070C0"/>
      <name val="Calibri"/>
      <family val="2"/>
    </font>
    <font>
      <u/>
      <sz val="10"/>
      <name val="Calibri"/>
      <family val="2"/>
    </font>
    <font>
      <sz val="8"/>
      <name val="Calibri"/>
      <family val="2"/>
    </font>
    <font>
      <b/>
      <sz val="8"/>
      <name val="Calibri"/>
      <family val="2"/>
    </font>
    <font>
      <i/>
      <u/>
      <sz val="9"/>
      <name val="Calibri"/>
      <family val="2"/>
    </font>
    <font>
      <u/>
      <sz val="8"/>
      <name val="Calibri"/>
      <family val="2"/>
    </font>
    <font>
      <b/>
      <u/>
      <sz val="10"/>
      <name val="Calibri"/>
      <family val="2"/>
    </font>
    <font>
      <b/>
      <u/>
      <sz val="9"/>
      <name val="Calibri"/>
      <family val="2"/>
    </font>
    <font>
      <b/>
      <sz val="14"/>
      <color rgb="FF000000"/>
      <name val="Calibri"/>
      <family val="2"/>
    </font>
    <font>
      <sz val="11"/>
      <color theme="1"/>
      <name val="Calibri"/>
      <family val="2"/>
    </font>
    <font>
      <b/>
      <sz val="9"/>
      <color rgb="FFFF0000"/>
      <name val="Calibri"/>
      <family val="2"/>
    </font>
    <font>
      <sz val="10"/>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b/>
      <sz val="11"/>
      <color theme="1"/>
      <name val="Calibri"/>
      <family val="2"/>
      <scheme val="minor"/>
    </font>
    <font>
      <b/>
      <sz val="8"/>
      <color rgb="FFFF0000"/>
      <name val="Calibri"/>
      <family val="2"/>
    </font>
    <font>
      <b/>
      <sz val="13.5"/>
      <color theme="1"/>
      <name val="Calibri"/>
      <family val="2"/>
      <scheme val="minor"/>
    </font>
    <font>
      <b/>
      <sz val="10"/>
      <name val="Arial"/>
      <family val="2"/>
    </font>
    <font>
      <sz val="10"/>
      <color indexed="10"/>
      <name val="Arial"/>
      <family val="2"/>
    </font>
    <font>
      <sz val="9"/>
      <name val="Arial"/>
      <family val="2"/>
    </font>
    <font>
      <sz val="8"/>
      <name val="Arial"/>
      <family val="2"/>
    </font>
    <font>
      <sz val="8"/>
      <color rgb="FFFF0000"/>
      <name val="Calibri"/>
      <family val="2"/>
    </font>
    <font>
      <sz val="10"/>
      <color theme="1"/>
      <name val="Calibri"/>
      <family val="2"/>
      <scheme val="minor"/>
    </font>
    <font>
      <b/>
      <sz val="10"/>
      <color theme="1"/>
      <name val="Calibri"/>
      <family val="2"/>
      <scheme val="minor"/>
    </font>
  </fonts>
  <fills count="21">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rgb="FF000000"/>
      </patternFill>
    </fill>
    <fill>
      <patternFill patternType="solid">
        <fgColor theme="7" tint="0.39997558519241921"/>
        <bgColor rgb="FF000000"/>
      </patternFill>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249977111117893"/>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double">
        <color indexed="64"/>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4" fillId="0" borderId="0" applyNumberFormat="0" applyFill="0" applyBorder="0" applyAlignment="0" applyProtection="0"/>
  </cellStyleXfs>
  <cellXfs count="220">
    <xf numFmtId="0" fontId="0" fillId="0" borderId="0" xfId="0"/>
    <xf numFmtId="0" fontId="7" fillId="0" borderId="0" xfId="2" applyFont="1" applyFill="1" applyBorder="1" applyAlignment="1">
      <alignment horizontal="center"/>
    </xf>
    <xf numFmtId="0" fontId="7" fillId="0" borderId="0" xfId="2" applyFont="1" applyFill="1" applyBorder="1" applyAlignment="1">
      <alignment horizontal="left"/>
    </xf>
    <xf numFmtId="0" fontId="7" fillId="0" borderId="0" xfId="2" applyFont="1" applyFill="1" applyBorder="1"/>
    <xf numFmtId="0" fontId="10" fillId="0" borderId="0" xfId="2" applyFont="1" applyFill="1" applyBorder="1"/>
    <xf numFmtId="0" fontId="10" fillId="0" borderId="0" xfId="2" applyFont="1" applyFill="1" applyBorder="1" applyAlignment="1">
      <alignment horizontal="center"/>
    </xf>
    <xf numFmtId="0" fontId="10" fillId="0" borderId="3" xfId="2" applyFont="1" applyFill="1" applyBorder="1"/>
    <xf numFmtId="0" fontId="7" fillId="0" borderId="3" xfId="2" applyFont="1" applyFill="1" applyBorder="1"/>
    <xf numFmtId="0" fontId="11" fillId="0" borderId="3" xfId="2" applyFont="1" applyFill="1" applyBorder="1" applyAlignment="1">
      <alignment horizontal="center"/>
    </xf>
    <xf numFmtId="0" fontId="12" fillId="0" borderId="0" xfId="2" applyFont="1" applyFill="1" applyBorder="1" applyAlignment="1">
      <alignment horizontal="center"/>
    </xf>
    <xf numFmtId="0" fontId="10" fillId="0" borderId="3" xfId="2" applyFont="1" applyFill="1" applyBorder="1" applyAlignment="1">
      <alignment horizontal="left"/>
    </xf>
    <xf numFmtId="0" fontId="7" fillId="0" borderId="3" xfId="2" applyFont="1" applyFill="1" applyBorder="1" applyAlignment="1">
      <alignment horizontal="center"/>
    </xf>
    <xf numFmtId="0" fontId="13" fillId="0" borderId="3" xfId="3" applyFont="1" applyFill="1" applyBorder="1"/>
    <xf numFmtId="0" fontId="14" fillId="0" borderId="3" xfId="2" applyFont="1" applyFill="1" applyBorder="1" applyAlignment="1">
      <alignment horizontal="left"/>
    </xf>
    <xf numFmtId="0" fontId="14" fillId="0" borderId="3" xfId="2" applyFont="1" applyFill="1" applyBorder="1" applyAlignment="1">
      <alignment horizontal="center"/>
    </xf>
    <xf numFmtId="0" fontId="7" fillId="0" borderId="3" xfId="0" applyFont="1" applyFill="1" applyBorder="1"/>
    <xf numFmtId="0" fontId="7" fillId="0" borderId="4" xfId="2" applyFont="1" applyFill="1" applyBorder="1" applyAlignment="1">
      <alignment horizontal="center"/>
    </xf>
    <xf numFmtId="0" fontId="14" fillId="0" borderId="0" xfId="2" applyFont="1" applyFill="1" applyBorder="1"/>
    <xf numFmtId="0" fontId="14" fillId="0" borderId="0" xfId="2" applyFont="1" applyFill="1" applyBorder="1" applyAlignment="1">
      <alignment horizontal="left"/>
    </xf>
    <xf numFmtId="0" fontId="14" fillId="0" borderId="10" xfId="2" applyFont="1" applyFill="1" applyBorder="1" applyAlignment="1">
      <alignment horizontal="center"/>
    </xf>
    <xf numFmtId="0" fontId="14" fillId="0" borderId="0" xfId="2" applyFont="1" applyFill="1" applyBorder="1" applyAlignment="1">
      <alignment horizontal="center"/>
    </xf>
    <xf numFmtId="0" fontId="7" fillId="0" borderId="12" xfId="2" applyFont="1" applyFill="1" applyBorder="1"/>
    <xf numFmtId="0" fontId="7" fillId="0" borderId="10" xfId="2" applyFont="1" applyFill="1" applyBorder="1" applyAlignment="1">
      <alignment horizontal="center"/>
    </xf>
    <xf numFmtId="0" fontId="7" fillId="0" borderId="8" xfId="2" applyFont="1" applyFill="1" applyBorder="1"/>
    <xf numFmtId="0" fontId="7" fillId="0" borderId="14" xfId="2" applyFont="1" applyFill="1" applyBorder="1" applyAlignment="1">
      <alignment horizontal="center"/>
    </xf>
    <xf numFmtId="0" fontId="7" fillId="0" borderId="8" xfId="2" applyFont="1" applyFill="1" applyBorder="1" applyAlignment="1">
      <alignment horizontal="center"/>
    </xf>
    <xf numFmtId="0" fontId="7" fillId="0" borderId="15" xfId="2" applyFont="1" applyFill="1" applyBorder="1" applyAlignment="1">
      <alignment horizontal="center"/>
    </xf>
    <xf numFmtId="0" fontId="7" fillId="0" borderId="3" xfId="2" applyFont="1" applyFill="1" applyBorder="1" applyAlignment="1">
      <alignment horizontal="left"/>
    </xf>
    <xf numFmtId="0" fontId="7" fillId="0" borderId="0" xfId="2" quotePrefix="1" applyFont="1" applyFill="1" applyBorder="1" applyAlignment="1">
      <alignment horizontal="right"/>
    </xf>
    <xf numFmtId="0" fontId="16" fillId="0" borderId="0" xfId="2" applyFont="1" applyFill="1" applyBorder="1" applyAlignment="1">
      <alignment horizontal="center"/>
    </xf>
    <xf numFmtId="0" fontId="14" fillId="0" borderId="12" xfId="2" applyFont="1" applyFill="1" applyBorder="1"/>
    <xf numFmtId="0" fontId="14" fillId="0" borderId="13" xfId="2" applyFont="1" applyFill="1" applyBorder="1" applyAlignment="1">
      <alignment horizontal="left"/>
    </xf>
    <xf numFmtId="0" fontId="14" fillId="0" borderId="12" xfId="2" applyFont="1" applyFill="1" applyBorder="1" applyAlignment="1">
      <alignment horizontal="center"/>
    </xf>
    <xf numFmtId="0" fontId="10" fillId="0" borderId="5" xfId="2" applyFont="1" applyFill="1" applyBorder="1"/>
    <xf numFmtId="0" fontId="14" fillId="0" borderId="7" xfId="2" applyFont="1" applyFill="1" applyBorder="1" applyAlignment="1">
      <alignment horizontal="center"/>
    </xf>
    <xf numFmtId="0" fontId="7" fillId="0" borderId="6" xfId="2" applyFont="1" applyFill="1" applyBorder="1" applyAlignment="1">
      <alignment horizontal="center"/>
    </xf>
    <xf numFmtId="0" fontId="7" fillId="0" borderId="12" xfId="2" quotePrefix="1" applyFont="1" applyFill="1" applyBorder="1" applyAlignment="1">
      <alignment horizontal="right"/>
    </xf>
    <xf numFmtId="0" fontId="7" fillId="0" borderId="12" xfId="2" applyFont="1" applyFill="1" applyBorder="1" applyAlignment="1">
      <alignment horizontal="center"/>
    </xf>
    <xf numFmtId="0" fontId="7" fillId="0" borderId="8" xfId="2" quotePrefix="1" applyFont="1" applyFill="1" applyBorder="1" applyAlignment="1">
      <alignment horizontal="right"/>
    </xf>
    <xf numFmtId="0" fontId="7" fillId="0" borderId="11" xfId="2" applyFont="1" applyFill="1" applyBorder="1" applyAlignment="1">
      <alignment horizontal="center"/>
    </xf>
    <xf numFmtId="0" fontId="7" fillId="0" borderId="7" xfId="2" applyFont="1" applyFill="1" applyBorder="1" applyAlignment="1">
      <alignment horizontal="center"/>
    </xf>
    <xf numFmtId="0" fontId="7" fillId="2" borderId="0" xfId="2" applyFont="1" applyFill="1" applyBorder="1"/>
    <xf numFmtId="0" fontId="3" fillId="2" borderId="0" xfId="2" applyFont="1" applyFill="1" applyBorder="1" applyAlignment="1">
      <alignment horizontal="left" readingOrder="1"/>
    </xf>
    <xf numFmtId="0" fontId="3" fillId="0" borderId="0" xfId="2" applyFont="1" applyFill="1" applyBorder="1" applyAlignment="1">
      <alignment horizontal="left" readingOrder="1"/>
    </xf>
    <xf numFmtId="0" fontId="3" fillId="0" borderId="0" xfId="2" applyFont="1" applyFill="1" applyBorder="1" applyAlignment="1">
      <alignment horizontal="center"/>
    </xf>
    <xf numFmtId="0" fontId="10" fillId="0" borderId="0" xfId="2" applyFont="1" applyFill="1" applyBorder="1" applyAlignment="1">
      <alignment horizontal="right"/>
    </xf>
    <xf numFmtId="0" fontId="7" fillId="3" borderId="0" xfId="2" applyFont="1" applyFill="1" applyBorder="1"/>
    <xf numFmtId="0" fontId="7" fillId="4" borderId="0" xfId="2" applyFont="1" applyFill="1" applyBorder="1"/>
    <xf numFmtId="0" fontId="7" fillId="4" borderId="0" xfId="2" applyFont="1" applyFill="1" applyBorder="1" applyAlignment="1"/>
    <xf numFmtId="0" fontId="7" fillId="5" borderId="0" xfId="2" applyFont="1" applyFill="1" applyBorder="1"/>
    <xf numFmtId="0" fontId="7" fillId="5" borderId="0" xfId="2" applyFont="1" applyFill="1" applyBorder="1" applyAlignment="1"/>
    <xf numFmtId="0" fontId="7" fillId="6" borderId="0" xfId="2" applyFont="1" applyFill="1" applyBorder="1"/>
    <xf numFmtId="0" fontId="7" fillId="6" borderId="0" xfId="2" applyFont="1" applyFill="1" applyBorder="1" applyAlignment="1"/>
    <xf numFmtId="0" fontId="5" fillId="0" borderId="0" xfId="2" applyFont="1" applyFill="1" applyBorder="1" applyAlignment="1"/>
    <xf numFmtId="0" fontId="10" fillId="0" borderId="0" xfId="0" applyFont="1" applyFill="1" applyBorder="1" applyAlignment="1">
      <alignment horizontal="left"/>
    </xf>
    <xf numFmtId="0" fontId="1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left"/>
    </xf>
    <xf numFmtId="0" fontId="7" fillId="0" borderId="0" xfId="0" applyFont="1" applyFill="1" applyBorder="1"/>
    <xf numFmtId="0" fontId="18" fillId="0" borderId="0" xfId="0" applyFont="1" applyFill="1" applyBorder="1"/>
    <xf numFmtId="0" fontId="8" fillId="0" borderId="0" xfId="0" applyFont="1" applyFill="1" applyBorder="1"/>
    <xf numFmtId="0" fontId="18" fillId="0" borderId="0" xfId="0" applyFont="1" applyFill="1" applyBorder="1" applyAlignment="1">
      <alignment horizontal="center"/>
    </xf>
    <xf numFmtId="0" fontId="9" fillId="0" borderId="0" xfId="0" applyFont="1" applyFill="1" applyBorder="1" applyAlignment="1">
      <alignment horizontal="center"/>
    </xf>
    <xf numFmtId="0" fontId="10" fillId="0" borderId="0" xfId="0" applyFont="1" applyFill="1" applyBorder="1"/>
    <xf numFmtId="0" fontId="19" fillId="0" borderId="8" xfId="0" quotePrefix="1" applyFont="1" applyFill="1" applyBorder="1" applyAlignment="1">
      <alignment horizontal="center"/>
    </xf>
    <xf numFmtId="0" fontId="19" fillId="0" borderId="8" xfId="0" applyFont="1" applyFill="1" applyBorder="1" applyAlignment="1">
      <alignment horizontal="center"/>
    </xf>
    <xf numFmtId="0" fontId="7" fillId="0" borderId="0" xfId="1" applyFont="1" applyFill="1" applyBorder="1"/>
    <xf numFmtId="0" fontId="7" fillId="0" borderId="0" xfId="1" applyFont="1" applyFill="1" applyBorder="1" applyAlignment="1">
      <alignment horizontal="center"/>
    </xf>
    <xf numFmtId="0" fontId="7" fillId="0" borderId="9" xfId="0" applyFont="1" applyFill="1" applyBorder="1"/>
    <xf numFmtId="0" fontId="19" fillId="0" borderId="8" xfId="1" quotePrefix="1" applyFont="1" applyFill="1" applyBorder="1" applyAlignment="1">
      <alignment horizontal="center"/>
    </xf>
    <xf numFmtId="0" fontId="19" fillId="0" borderId="8" xfId="1" applyFont="1" applyFill="1" applyBorder="1" applyAlignment="1">
      <alignment horizontal="center"/>
    </xf>
    <xf numFmtId="0" fontId="19" fillId="0" borderId="0" xfId="0" applyFont="1" applyFill="1" applyBorder="1"/>
    <xf numFmtId="0" fontId="7" fillId="3" borderId="3" xfId="1" applyFont="1" applyFill="1" applyBorder="1"/>
    <xf numFmtId="0" fontId="7" fillId="3" borderId="3" xfId="1" applyFont="1" applyFill="1" applyBorder="1" applyAlignment="1">
      <alignment horizontal="center"/>
    </xf>
    <xf numFmtId="0" fontId="14" fillId="0" borderId="3" xfId="2" applyFont="1" applyFill="1" applyBorder="1"/>
    <xf numFmtId="0" fontId="7" fillId="0" borderId="4" xfId="0" applyFont="1" applyFill="1" applyBorder="1"/>
    <xf numFmtId="0" fontId="21" fillId="0" borderId="0" xfId="0" applyFont="1" applyFill="1" applyBorder="1"/>
    <xf numFmtId="0" fontId="21" fillId="0" borderId="0" xfId="0" applyFont="1" applyFill="1" applyBorder="1" applyAlignment="1">
      <alignment horizontal="center"/>
    </xf>
    <xf numFmtId="0" fontId="20" fillId="0" borderId="0" xfId="0" applyFont="1" applyFill="1" applyBorder="1" applyAlignment="1">
      <alignment horizontal="center"/>
    </xf>
    <xf numFmtId="0" fontId="14" fillId="0" borderId="3" xfId="0" applyFont="1" applyFill="1" applyBorder="1"/>
    <xf numFmtId="0" fontId="14" fillId="2" borderId="3" xfId="0" applyFont="1" applyFill="1" applyBorder="1"/>
    <xf numFmtId="0" fontId="7" fillId="0" borderId="5" xfId="0" applyFont="1" applyFill="1" applyBorder="1"/>
    <xf numFmtId="0" fontId="7" fillId="0" borderId="5" xfId="0" applyFont="1" applyFill="1" applyBorder="1" applyAlignment="1">
      <alignment horizontal="left"/>
    </xf>
    <xf numFmtId="0" fontId="7" fillId="0" borderId="5" xfId="0" applyFont="1" applyFill="1" applyBorder="1" applyAlignment="1">
      <alignment horizontal="center"/>
    </xf>
    <xf numFmtId="0" fontId="7" fillId="7" borderId="3" xfId="1" applyFont="1" applyFill="1" applyBorder="1"/>
    <xf numFmtId="0" fontId="19" fillId="0" borderId="5" xfId="0" applyFont="1" applyFill="1" applyBorder="1" applyAlignment="1">
      <alignment horizontal="center"/>
    </xf>
    <xf numFmtId="0" fontId="11" fillId="0" borderId="0" xfId="0" applyFont="1" applyFill="1" applyBorder="1" applyAlignment="1">
      <alignment horizontal="center"/>
    </xf>
    <xf numFmtId="0" fontId="14" fillId="2" borderId="3" xfId="0" applyFont="1" applyFill="1" applyBorder="1" applyAlignment="1">
      <alignment horizontal="left"/>
    </xf>
    <xf numFmtId="0" fontId="14" fillId="0" borderId="0" xfId="0" applyFont="1" applyFill="1" applyBorder="1" applyAlignment="1">
      <alignment horizontal="left"/>
    </xf>
    <xf numFmtId="0" fontId="15" fillId="0" borderId="0" xfId="0" applyFont="1" applyFill="1" applyBorder="1" applyAlignment="1">
      <alignment horizontal="left"/>
    </xf>
    <xf numFmtId="0" fontId="14" fillId="10" borderId="3" xfId="0" applyFont="1" applyFill="1" applyBorder="1" applyAlignment="1">
      <alignment horizontal="left"/>
    </xf>
    <xf numFmtId="0" fontId="15" fillId="0" borderId="0" xfId="1" applyFont="1" applyFill="1" applyBorder="1" applyAlignment="1">
      <alignment horizontal="left"/>
    </xf>
    <xf numFmtId="0" fontId="14" fillId="0" borderId="0" xfId="1" applyFont="1" applyFill="1" applyBorder="1" applyAlignment="1">
      <alignment horizontal="left"/>
    </xf>
    <xf numFmtId="0" fontId="14" fillId="3" borderId="3" xfId="1" applyFont="1" applyFill="1" applyBorder="1"/>
    <xf numFmtId="0" fontId="14" fillId="8" borderId="3" xfId="0" applyFont="1" applyFill="1" applyBorder="1" applyAlignment="1">
      <alignment horizontal="left"/>
    </xf>
    <xf numFmtId="0" fontId="14" fillId="9" borderId="3" xfId="0" applyFont="1" applyFill="1" applyBorder="1" applyAlignment="1">
      <alignment horizontal="left"/>
    </xf>
    <xf numFmtId="0" fontId="14" fillId="2" borderId="3" xfId="0" applyFont="1" applyFill="1" applyBorder="1" applyAlignment="1">
      <alignment horizontal="center"/>
    </xf>
    <xf numFmtId="0" fontId="14" fillId="10" borderId="3" xfId="0" applyFont="1" applyFill="1" applyBorder="1"/>
    <xf numFmtId="0" fontId="14" fillId="10" borderId="3" xfId="0" applyFont="1" applyFill="1" applyBorder="1" applyAlignment="1">
      <alignment horizontal="center"/>
    </xf>
    <xf numFmtId="0" fontId="14" fillId="8" borderId="3" xfId="0" applyFont="1" applyFill="1" applyBorder="1"/>
    <xf numFmtId="0" fontId="14" fillId="8" borderId="3" xfId="0" applyFont="1" applyFill="1" applyBorder="1" applyAlignment="1">
      <alignment horizontal="center"/>
    </xf>
    <xf numFmtId="0" fontId="14" fillId="9" borderId="3" xfId="0" applyFont="1" applyFill="1" applyBorder="1"/>
    <xf numFmtId="0" fontId="14" fillId="9" borderId="3" xfId="0" applyFont="1" applyFill="1" applyBorder="1" applyAlignment="1">
      <alignment horizontal="center"/>
    </xf>
    <xf numFmtId="0" fontId="23" fillId="0" borderId="0" xfId="0" applyFont="1" applyFill="1" applyBorder="1"/>
    <xf numFmtId="0" fontId="26" fillId="0" borderId="0" xfId="2" applyFont="1" applyAlignment="1">
      <alignment horizontal="center"/>
    </xf>
    <xf numFmtId="0" fontId="27" fillId="0" borderId="1" xfId="2" applyFont="1" applyBorder="1"/>
    <xf numFmtId="0" fontId="27" fillId="0" borderId="1" xfId="2" applyFont="1" applyBorder="1" applyAlignment="1">
      <alignment horizontal="center"/>
    </xf>
    <xf numFmtId="0" fontId="28" fillId="0" borderId="0" xfId="2" applyFont="1" applyBorder="1" applyAlignment="1">
      <alignment horizontal="right"/>
    </xf>
    <xf numFmtId="0" fontId="8" fillId="0" borderId="0" xfId="2" applyFont="1" applyAlignment="1">
      <alignment horizontal="right" wrapText="1"/>
    </xf>
    <xf numFmtId="0" fontId="29" fillId="0" borderId="0" xfId="2" applyFont="1" applyFill="1" applyAlignment="1">
      <alignment horizontal="left"/>
    </xf>
    <xf numFmtId="0" fontId="29" fillId="0" borderId="0" xfId="2" applyFont="1" applyFill="1"/>
    <xf numFmtId="2" fontId="25" fillId="0" borderId="2" xfId="2" applyNumberFormat="1" applyFont="1" applyBorder="1" applyAlignment="1">
      <alignment horizontal="center"/>
    </xf>
    <xf numFmtId="0" fontId="27" fillId="0" borderId="0" xfId="2" applyFont="1" applyBorder="1" applyAlignment="1">
      <alignment horizontal="right"/>
    </xf>
    <xf numFmtId="0" fontId="10" fillId="0" borderId="8" xfId="0" applyFont="1" applyFill="1" applyBorder="1" applyAlignment="1">
      <alignment horizontal="center"/>
    </xf>
    <xf numFmtId="0" fontId="15" fillId="0" borderId="5" xfId="0" applyFont="1" applyFill="1" applyBorder="1" applyAlignment="1">
      <alignment horizontal="left"/>
    </xf>
    <xf numFmtId="0" fontId="7" fillId="0" borderId="12" xfId="0" applyFont="1" applyFill="1" applyBorder="1"/>
    <xf numFmtId="0" fontId="7" fillId="0" borderId="9" xfId="2" applyFont="1" applyFill="1" applyBorder="1" applyAlignment="1">
      <alignment horizontal="center"/>
    </xf>
    <xf numFmtId="0" fontId="7" fillId="0" borderId="18" xfId="2" applyFont="1" applyFill="1" applyBorder="1" applyAlignment="1">
      <alignment horizontal="center"/>
    </xf>
    <xf numFmtId="0" fontId="7" fillId="0" borderId="5" xfId="2" applyFont="1" applyFill="1" applyBorder="1" applyAlignment="1">
      <alignment horizontal="center"/>
    </xf>
    <xf numFmtId="0" fontId="17" fillId="0" borderId="0" xfId="2" applyFont="1" applyFill="1" applyBorder="1"/>
    <xf numFmtId="0" fontId="32" fillId="0" borderId="3" xfId="2" applyFont="1" applyFill="1" applyBorder="1" applyAlignment="1">
      <alignment horizontal="left"/>
    </xf>
    <xf numFmtId="0" fontId="33" fillId="0" borderId="0" xfId="0" applyFont="1" applyAlignment="1">
      <alignment vertical="center"/>
    </xf>
    <xf numFmtId="0" fontId="7" fillId="12" borderId="3" xfId="1" applyFont="1" applyFill="1" applyBorder="1"/>
    <xf numFmtId="0" fontId="14" fillId="12" borderId="3" xfId="1" applyFont="1" applyFill="1" applyBorder="1" applyAlignment="1">
      <alignment horizontal="left"/>
    </xf>
    <xf numFmtId="0" fontId="7" fillId="12" borderId="3" xfId="1" applyFont="1" applyFill="1" applyBorder="1" applyAlignment="1">
      <alignment horizontal="center"/>
    </xf>
    <xf numFmtId="0" fontId="7" fillId="12" borderId="0" xfId="1" applyFont="1" applyFill="1" applyBorder="1"/>
    <xf numFmtId="0" fontId="14" fillId="12" borderId="0" xfId="1" applyFont="1" applyFill="1" applyBorder="1" applyAlignment="1">
      <alignment horizontal="left"/>
    </xf>
    <xf numFmtId="0" fontId="7" fillId="12" borderId="0" xfId="1" applyFont="1" applyFill="1" applyBorder="1" applyAlignment="1">
      <alignment horizontal="center"/>
    </xf>
    <xf numFmtId="0" fontId="7" fillId="13" borderId="3" xfId="0" applyFont="1" applyFill="1" applyBorder="1"/>
    <xf numFmtId="0" fontId="14" fillId="0" borderId="0" xfId="0" applyFont="1" applyFill="1" applyBorder="1"/>
    <xf numFmtId="0" fontId="14" fillId="0" borderId="0" xfId="0" applyFont="1" applyFill="1" applyBorder="1" applyAlignment="1">
      <alignment horizontal="center"/>
    </xf>
    <xf numFmtId="0" fontId="7" fillId="7" borderId="7" xfId="1" applyFont="1" applyFill="1" applyBorder="1"/>
    <xf numFmtId="0" fontId="14" fillId="7" borderId="7" xfId="1" applyFont="1" applyFill="1" applyBorder="1" applyAlignment="1">
      <alignment horizontal="left"/>
    </xf>
    <xf numFmtId="0" fontId="7" fillId="7" borderId="7" xfId="1" applyFont="1" applyFill="1" applyBorder="1" applyAlignment="1">
      <alignment horizontal="center"/>
    </xf>
    <xf numFmtId="0" fontId="7" fillId="11" borderId="14" xfId="2" applyFont="1" applyFill="1" applyBorder="1"/>
    <xf numFmtId="0" fontId="14" fillId="11" borderId="14" xfId="2" applyFont="1" applyFill="1" applyBorder="1" applyAlignment="1">
      <alignment horizontal="left"/>
    </xf>
    <xf numFmtId="0" fontId="7" fillId="11" borderId="14" xfId="2" applyFont="1" applyFill="1" applyBorder="1" applyAlignment="1">
      <alignment horizontal="center"/>
    </xf>
    <xf numFmtId="0" fontId="14" fillId="8" borderId="7" xfId="0" applyFont="1" applyFill="1" applyBorder="1"/>
    <xf numFmtId="0" fontId="14" fillId="8" borderId="7" xfId="0" applyFont="1" applyFill="1" applyBorder="1" applyAlignment="1">
      <alignment horizontal="left"/>
    </xf>
    <xf numFmtId="0" fontId="14" fillId="8" borderId="7" xfId="0" applyFont="1" applyFill="1" applyBorder="1" applyAlignment="1">
      <alignment horizontal="center"/>
    </xf>
    <xf numFmtId="0" fontId="0" fillId="0" borderId="0" xfId="0" applyAlignment="1"/>
    <xf numFmtId="0" fontId="4" fillId="0" borderId="0" xfId="3" applyAlignment="1">
      <alignment horizontal="left" vertical="center" indent="1"/>
    </xf>
    <xf numFmtId="0" fontId="7" fillId="11" borderId="19" xfId="2" applyFont="1" applyFill="1" applyBorder="1"/>
    <xf numFmtId="0" fontId="0" fillId="0" borderId="0" xfId="0" applyAlignment="1"/>
    <xf numFmtId="0" fontId="0" fillId="0" borderId="10" xfId="0" applyBorder="1" applyAlignment="1">
      <alignment horizontal="center"/>
    </xf>
    <xf numFmtId="0" fontId="1" fillId="0" borderId="10" xfId="0" applyFont="1" applyBorder="1" applyAlignment="1">
      <alignment horizontal="center"/>
    </xf>
    <xf numFmtId="0" fontId="0" fillId="0" borderId="10" xfId="0" applyBorder="1"/>
    <xf numFmtId="0" fontId="1" fillId="0" borderId="20" xfId="0" applyFont="1" applyFill="1" applyBorder="1" applyAlignment="1">
      <alignment horizontal="center"/>
    </xf>
    <xf numFmtId="0" fontId="0" fillId="0" borderId="21" xfId="0" applyBorder="1" applyAlignment="1">
      <alignment horizontal="center"/>
    </xf>
    <xf numFmtId="0" fontId="35" fillId="0" borderId="22" xfId="0" applyFont="1" applyBorder="1" applyAlignment="1"/>
    <xf numFmtId="0" fontId="1" fillId="0" borderId="0" xfId="0" applyFont="1"/>
    <xf numFmtId="0" fontId="35" fillId="0" borderId="10" xfId="0" applyFont="1" applyBorder="1" applyAlignment="1"/>
    <xf numFmtId="0" fontId="34" fillId="15" borderId="10" xfId="0" applyFont="1" applyFill="1" applyBorder="1" applyAlignment="1">
      <alignment horizontal="center"/>
    </xf>
    <xf numFmtId="0" fontId="35" fillId="0" borderId="0" xfId="0" applyFont="1"/>
    <xf numFmtId="0" fontId="34" fillId="16" borderId="10" xfId="0" applyFont="1" applyFill="1" applyBorder="1" applyAlignment="1">
      <alignment horizontal="center"/>
    </xf>
    <xf numFmtId="0" fontId="34" fillId="17" borderId="10" xfId="0" applyFont="1" applyFill="1" applyBorder="1" applyAlignment="1">
      <alignment horizontal="center"/>
    </xf>
    <xf numFmtId="0" fontId="34" fillId="18" borderId="10" xfId="0" applyFont="1" applyFill="1" applyBorder="1" applyAlignment="1">
      <alignment horizontal="center"/>
    </xf>
    <xf numFmtId="0" fontId="34" fillId="19" borderId="10" xfId="0" applyFont="1" applyFill="1" applyBorder="1" applyAlignment="1">
      <alignment horizontal="center"/>
    </xf>
    <xf numFmtId="0" fontId="1" fillId="0" borderId="23" xfId="0" applyFont="1" applyBorder="1" applyAlignment="1">
      <alignment horizontal="center"/>
    </xf>
    <xf numFmtId="0" fontId="34" fillId="17" borderId="23" xfId="0" applyFont="1" applyFill="1" applyBorder="1" applyAlignment="1">
      <alignment horizontal="center"/>
    </xf>
    <xf numFmtId="0" fontId="34" fillId="0" borderId="22" xfId="0" applyFont="1" applyBorder="1" applyAlignment="1">
      <alignment horizontal="center"/>
    </xf>
    <xf numFmtId="0" fontId="34" fillId="0" borderId="10" xfId="0" applyFont="1" applyBorder="1" applyAlignment="1">
      <alignment horizontal="center"/>
    </xf>
    <xf numFmtId="0" fontId="36" fillId="0" borderId="23" xfId="0" applyFont="1" applyFill="1" applyBorder="1" applyAlignment="1">
      <alignment horizontal="center"/>
    </xf>
    <xf numFmtId="0" fontId="31" fillId="17" borderId="23" xfId="0" applyFont="1" applyFill="1" applyBorder="1" applyAlignment="1">
      <alignment horizontal="center"/>
    </xf>
    <xf numFmtId="0" fontId="0" fillId="17" borderId="23" xfId="0" applyFill="1" applyBorder="1" applyAlignment="1"/>
    <xf numFmtId="0" fontId="34" fillId="0" borderId="10" xfId="0" applyFont="1" applyFill="1" applyBorder="1" applyAlignment="1">
      <alignment horizontal="center"/>
    </xf>
    <xf numFmtId="0" fontId="0" fillId="13" borderId="10" xfId="0" applyFill="1" applyBorder="1" applyAlignment="1"/>
    <xf numFmtId="0" fontId="14" fillId="0" borderId="3" xfId="3" applyFont="1" applyFill="1" applyBorder="1"/>
    <xf numFmtId="0" fontId="14" fillId="0" borderId="3" xfId="0" applyFont="1" applyBorder="1"/>
    <xf numFmtId="0" fontId="14" fillId="0" borderId="12" xfId="0" applyFont="1" applyFill="1" applyBorder="1"/>
    <xf numFmtId="0" fontId="14" fillId="13" borderId="3" xfId="0" applyFont="1" applyFill="1" applyBorder="1"/>
    <xf numFmtId="0" fontId="14" fillId="0" borderId="6" xfId="1" applyFont="1" applyFill="1" applyBorder="1"/>
    <xf numFmtId="0" fontId="14" fillId="0" borderId="6" xfId="1" applyFont="1" applyFill="1" applyBorder="1" applyAlignment="1">
      <alignment horizontal="center"/>
    </xf>
    <xf numFmtId="0" fontId="14" fillId="14" borderId="25" xfId="1" applyFont="1" applyFill="1" applyBorder="1"/>
    <xf numFmtId="0" fontId="14" fillId="14" borderId="25" xfId="1" applyFont="1" applyFill="1" applyBorder="1" applyAlignment="1">
      <alignment horizontal="left"/>
    </xf>
    <xf numFmtId="0" fontId="14" fillId="14" borderId="25" xfId="1" applyFont="1" applyFill="1" applyBorder="1" applyAlignment="1">
      <alignment horizontal="center"/>
    </xf>
    <xf numFmtId="0" fontId="10" fillId="0" borderId="3" xfId="2" applyFont="1" applyFill="1" applyBorder="1" applyAlignment="1">
      <alignment horizontal="center"/>
    </xf>
    <xf numFmtId="0" fontId="38" fillId="0" borderId="3" xfId="2" applyNumberFormat="1" applyFont="1" applyFill="1" applyBorder="1" applyAlignment="1">
      <alignment horizontal="left"/>
    </xf>
    <xf numFmtId="0" fontId="38" fillId="0" borderId="3" xfId="2" applyFont="1" applyFill="1" applyBorder="1" applyAlignment="1">
      <alignment horizontal="left"/>
    </xf>
    <xf numFmtId="0" fontId="14" fillId="0" borderId="8" xfId="2" applyFont="1" applyFill="1" applyBorder="1" applyAlignment="1">
      <alignment horizontal="left"/>
    </xf>
    <xf numFmtId="0" fontId="14" fillId="0" borderId="15" xfId="2" applyFont="1" applyFill="1" applyBorder="1" applyAlignment="1">
      <alignment horizontal="left"/>
    </xf>
    <xf numFmtId="0" fontId="14" fillId="0" borderId="3" xfId="2" quotePrefix="1" applyFont="1" applyFill="1" applyBorder="1" applyAlignment="1">
      <alignment horizontal="left"/>
    </xf>
    <xf numFmtId="0" fontId="38" fillId="0" borderId="3" xfId="2" quotePrefix="1" applyFont="1" applyFill="1" applyBorder="1" applyAlignment="1">
      <alignment horizontal="left"/>
    </xf>
    <xf numFmtId="0" fontId="14" fillId="0" borderId="18" xfId="0" applyFont="1" applyFill="1" applyBorder="1"/>
    <xf numFmtId="0" fontId="15" fillId="0" borderId="3" xfId="2" applyFont="1" applyFill="1" applyBorder="1" applyAlignment="1">
      <alignment horizontal="left"/>
    </xf>
    <xf numFmtId="0" fontId="14" fillId="0" borderId="3" xfId="2" quotePrefix="1" applyFont="1" applyFill="1" applyBorder="1" applyAlignment="1">
      <alignment horizontal="left" wrapText="1"/>
    </xf>
    <xf numFmtId="0" fontId="32" fillId="13" borderId="3" xfId="2" applyFont="1" applyFill="1" applyBorder="1" applyAlignment="1">
      <alignment horizontal="left"/>
    </xf>
    <xf numFmtId="0" fontId="5" fillId="0" borderId="0" xfId="2" applyFont="1" applyFill="1" applyBorder="1" applyAlignment="1">
      <alignment horizontal="center"/>
    </xf>
    <xf numFmtId="164" fontId="30" fillId="0" borderId="24" xfId="2" applyNumberFormat="1" applyFont="1" applyFill="1" applyBorder="1" applyAlignment="1">
      <alignment horizontal="center"/>
    </xf>
    <xf numFmtId="0" fontId="6" fillId="0" borderId="0" xfId="2" applyFont="1" applyFill="1" applyBorder="1" applyAlignment="1">
      <alignment horizontal="center"/>
    </xf>
    <xf numFmtId="0" fontId="28" fillId="0" borderId="0" xfId="2" applyFont="1" applyAlignment="1">
      <alignment horizontal="right" wrapText="1"/>
    </xf>
    <xf numFmtId="0" fontId="28" fillId="0" borderId="16" xfId="2" applyFont="1" applyBorder="1" applyAlignment="1">
      <alignment horizontal="center"/>
    </xf>
    <xf numFmtId="0" fontId="24" fillId="0" borderId="0" xfId="2" applyFont="1" applyFill="1" applyAlignment="1">
      <alignment horizontal="right"/>
    </xf>
    <xf numFmtId="0" fontId="0" fillId="0" borderId="0" xfId="0" applyAlignment="1"/>
    <xf numFmtId="0" fontId="0" fillId="0" borderId="0" xfId="0" applyAlignment="1">
      <alignment horizontal="justify" vertical="justify" wrapText="1"/>
    </xf>
    <xf numFmtId="0" fontId="20" fillId="0" borderId="17" xfId="0" applyFont="1" applyFill="1" applyBorder="1" applyAlignment="1">
      <alignment horizontal="center"/>
    </xf>
    <xf numFmtId="0" fontId="0" fillId="0" borderId="10" xfId="0" applyBorder="1" applyAlignment="1">
      <alignment horizontal="center"/>
    </xf>
    <xf numFmtId="0" fontId="36" fillId="0" borderId="26" xfId="0" applyFont="1" applyFill="1" applyBorder="1" applyAlignment="1">
      <alignment horizontal="center"/>
    </xf>
    <xf numFmtId="0" fontId="1" fillId="0" borderId="23" xfId="0" applyFont="1" applyFill="1" applyBorder="1" applyAlignment="1">
      <alignment horizontal="center"/>
    </xf>
    <xf numFmtId="0" fontId="4" fillId="0" borderId="0" xfId="3" applyBorder="1" applyAlignment="1">
      <alignment horizontal="left" vertical="center" indent="1"/>
    </xf>
    <xf numFmtId="0" fontId="1" fillId="0" borderId="10" xfId="0" applyFont="1" applyFill="1" applyBorder="1" applyAlignment="1">
      <alignment horizontal="center"/>
    </xf>
    <xf numFmtId="0" fontId="1" fillId="0" borderId="10" xfId="0" applyFont="1" applyBorder="1"/>
    <xf numFmtId="0" fontId="1" fillId="0" borderId="10" xfId="0" applyFont="1" applyBorder="1" applyAlignment="1">
      <alignment horizontal="left"/>
    </xf>
    <xf numFmtId="0" fontId="1" fillId="0" borderId="10" xfId="0" applyFont="1" applyFill="1" applyBorder="1"/>
    <xf numFmtId="0" fontId="1" fillId="13" borderId="10" xfId="0" applyFont="1" applyFill="1" applyBorder="1"/>
    <xf numFmtId="0" fontId="31" fillId="0" borderId="0" xfId="0" applyFont="1" applyAlignment="1">
      <alignment horizontal="center"/>
    </xf>
    <xf numFmtId="0" fontId="31" fillId="0" borderId="1" xfId="0" applyFont="1" applyBorder="1" applyAlignment="1">
      <alignment horizontal="center"/>
    </xf>
    <xf numFmtId="0" fontId="0" fillId="0" borderId="1" xfId="0" applyBorder="1" applyAlignment="1">
      <alignment horizontal="center"/>
    </xf>
    <xf numFmtId="0" fontId="39" fillId="0" borderId="0" xfId="0" applyFont="1" applyAlignment="1">
      <alignment vertical="center" wrapText="1"/>
    </xf>
    <xf numFmtId="0" fontId="39" fillId="0" borderId="0" xfId="0" applyFont="1" applyAlignment="1">
      <alignment wrapText="1"/>
    </xf>
    <xf numFmtId="0" fontId="39" fillId="0" borderId="0" xfId="0" applyFont="1" applyAlignment="1"/>
    <xf numFmtId="0" fontId="37" fillId="15" borderId="10" xfId="0" applyFont="1" applyFill="1" applyBorder="1" applyAlignment="1">
      <alignment horizontal="center"/>
    </xf>
    <xf numFmtId="0" fontId="37" fillId="16" borderId="10" xfId="0" applyFont="1" applyFill="1" applyBorder="1" applyAlignment="1">
      <alignment horizontal="center"/>
    </xf>
    <xf numFmtId="0" fontId="37" fillId="17" borderId="10" xfId="0" applyFont="1" applyFill="1" applyBorder="1" applyAlignment="1">
      <alignment horizontal="center"/>
    </xf>
    <xf numFmtId="0" fontId="37" fillId="19" borderId="10" xfId="0" applyFont="1" applyFill="1" applyBorder="1" applyAlignment="1">
      <alignment horizontal="center"/>
    </xf>
    <xf numFmtId="0" fontId="37" fillId="20" borderId="10" xfId="0" applyFont="1" applyFill="1" applyBorder="1" applyAlignment="1">
      <alignment horizontal="center"/>
    </xf>
    <xf numFmtId="0" fontId="37" fillId="0" borderId="10" xfId="0" applyFont="1" applyBorder="1" applyAlignment="1">
      <alignment horizontal="center"/>
    </xf>
    <xf numFmtId="0" fontId="37" fillId="0" borderId="0" xfId="0" applyFont="1" applyBorder="1" applyAlignment="1">
      <alignment horizontal="center"/>
    </xf>
    <xf numFmtId="0" fontId="31" fillId="0" borderId="0" xfId="0" applyFont="1" applyAlignment="1"/>
    <xf numFmtId="0" fontId="34" fillId="0" borderId="1" xfId="0" applyFont="1" applyBorder="1" applyAlignment="1">
      <alignment horizontal="center"/>
    </xf>
  </cellXfs>
  <cellStyles count="4">
    <cellStyle name="Hyperlink" xfId="3" builtinId="8"/>
    <cellStyle name="Normal" xfId="0" builtinId="0"/>
    <cellStyle name="Normal 2" xfId="1"/>
    <cellStyle name="Normal 3" xfId="2"/>
  </cellStyles>
  <dxfs count="2">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catalog.sdstate.edu/content.php?catoid=22&amp;navoid=1913" TargetMode="External"/><Relationship Id="rId13" Type="http://schemas.openxmlformats.org/officeDocument/2006/relationships/hyperlink" Target="http://catalog.sdstate.edu/content.php?catoid=22&amp;navoid=1913" TargetMode="External"/><Relationship Id="rId18" Type="http://schemas.openxmlformats.org/officeDocument/2006/relationships/hyperlink" Target="http://catalog.sdstate.edu/content.php?catoid=22&amp;navoid=1913" TargetMode="External"/><Relationship Id="rId3" Type="http://schemas.openxmlformats.org/officeDocument/2006/relationships/hyperlink" Target="http://catalog.sdstate.edu/content.php?catoid=22&amp;navoid=1913" TargetMode="External"/><Relationship Id="rId21" Type="http://schemas.openxmlformats.org/officeDocument/2006/relationships/hyperlink" Target="http://catalog.sdstate.edu/content.php?catoid=22&amp;navoid=1913" TargetMode="External"/><Relationship Id="rId7" Type="http://schemas.openxmlformats.org/officeDocument/2006/relationships/hyperlink" Target="http://catalog.sdstate.edu/content.php?catoid=22&amp;navoid=1913" TargetMode="External"/><Relationship Id="rId12" Type="http://schemas.openxmlformats.org/officeDocument/2006/relationships/hyperlink" Target="http://catalog.sdstate.edu/content.php?catoid=22&amp;navoid=1913" TargetMode="External"/><Relationship Id="rId17" Type="http://schemas.openxmlformats.org/officeDocument/2006/relationships/hyperlink" Target="http://catalog.sdstate.edu/content.php?catoid=22&amp;navoid=1913" TargetMode="External"/><Relationship Id="rId2" Type="http://schemas.openxmlformats.org/officeDocument/2006/relationships/hyperlink" Target="http://catalog.sdstate.edu/content.php?catoid=22&amp;navoid=1913" TargetMode="External"/><Relationship Id="rId16" Type="http://schemas.openxmlformats.org/officeDocument/2006/relationships/hyperlink" Target="http://catalog.sdstate.edu/content.php?catoid=22&amp;navoid=1913" TargetMode="External"/><Relationship Id="rId20" Type="http://schemas.openxmlformats.org/officeDocument/2006/relationships/hyperlink" Target="http://catalog.sdstate.edu/content.php?catoid=22&amp;navoid=1913" TargetMode="External"/><Relationship Id="rId1" Type="http://schemas.openxmlformats.org/officeDocument/2006/relationships/hyperlink" Target="http://catalog.sdstate.edu/content.php?catoid=20&amp;navoid=1531" TargetMode="External"/><Relationship Id="rId6" Type="http://schemas.openxmlformats.org/officeDocument/2006/relationships/hyperlink" Target="http://catalog.sdstate.edu/content.php?catoid=22&amp;navoid=1913" TargetMode="External"/><Relationship Id="rId11" Type="http://schemas.openxmlformats.org/officeDocument/2006/relationships/hyperlink" Target="http://catalog.sdstate.edu/content.php?catoid=22&amp;navoid=1913" TargetMode="External"/><Relationship Id="rId5" Type="http://schemas.openxmlformats.org/officeDocument/2006/relationships/hyperlink" Target="http://catalog.sdstate.edu/content.php?catoid=22&amp;navoid=1913" TargetMode="External"/><Relationship Id="rId15" Type="http://schemas.openxmlformats.org/officeDocument/2006/relationships/hyperlink" Target="http://catalog.sdstate.edu/content.php?catoid=22&amp;navoid=1913" TargetMode="External"/><Relationship Id="rId23" Type="http://schemas.openxmlformats.org/officeDocument/2006/relationships/printerSettings" Target="../printerSettings/printerSettings1.bin"/><Relationship Id="rId10" Type="http://schemas.openxmlformats.org/officeDocument/2006/relationships/hyperlink" Target="http://catalog.sdstate.edu/content.php?catoid=22&amp;navoid=1913" TargetMode="External"/><Relationship Id="rId19" Type="http://schemas.openxmlformats.org/officeDocument/2006/relationships/hyperlink" Target="http://catalog.sdstate.edu/content.php?catoid=22&amp;navoid=1913" TargetMode="External"/><Relationship Id="rId4" Type="http://schemas.openxmlformats.org/officeDocument/2006/relationships/hyperlink" Target="http://catalog.sdstate.edu/content.php?catoid=20&amp;navoid=1531" TargetMode="External"/><Relationship Id="rId9" Type="http://schemas.openxmlformats.org/officeDocument/2006/relationships/hyperlink" Target="http://catalog.sdstate.edu/content.php?catoid=22&amp;navoid=1913" TargetMode="External"/><Relationship Id="rId14" Type="http://schemas.openxmlformats.org/officeDocument/2006/relationships/hyperlink" Target="http://catalog.sdstate.edu/content.php?catoid=22&amp;navoid=1913" TargetMode="External"/><Relationship Id="rId22" Type="http://schemas.openxmlformats.org/officeDocument/2006/relationships/hyperlink" Target="http://catalog.sdstate.edu/content.php?catoid=22&amp;navoid=1913"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catalog.sdstate.edu/preview_program.php?catoid=22&amp;poid=3981&amp;returnto=1921" TargetMode="External"/><Relationship Id="rId13" Type="http://schemas.openxmlformats.org/officeDocument/2006/relationships/hyperlink" Target="http://catalog.sdstate.edu/preview_program.php?catoid=22&amp;poid=3981&amp;returnto=1921" TargetMode="External"/><Relationship Id="rId18" Type="http://schemas.openxmlformats.org/officeDocument/2006/relationships/hyperlink" Target="http://catalog.sdstate.edu/preview_program.php?catoid=22&amp;poid=3981&amp;returnto=1921" TargetMode="External"/><Relationship Id="rId3" Type="http://schemas.openxmlformats.org/officeDocument/2006/relationships/hyperlink" Target="http://catalog.sdstate.edu/preview_program.php?catoid=22&amp;poid=3981&amp;returnto=1921" TargetMode="External"/><Relationship Id="rId7" Type="http://schemas.openxmlformats.org/officeDocument/2006/relationships/hyperlink" Target="http://catalog.sdstate.edu/preview_program.php?catoid=22&amp;poid=3981&amp;returnto=1921" TargetMode="External"/><Relationship Id="rId12" Type="http://schemas.openxmlformats.org/officeDocument/2006/relationships/hyperlink" Target="http://catalog.sdstate.edu/preview_program.php?catoid=22&amp;poid=3981&amp;returnto=1921" TargetMode="External"/><Relationship Id="rId17" Type="http://schemas.openxmlformats.org/officeDocument/2006/relationships/hyperlink" Target="http://catalog.sdstate.edu/preview_program.php?catoid=22&amp;poid=3981&amp;returnto=1921" TargetMode="External"/><Relationship Id="rId2" Type="http://schemas.openxmlformats.org/officeDocument/2006/relationships/hyperlink" Target="http://catalog.sdstate.edu/preview_program.php?catoid=22&amp;poid=3981&amp;returnto=1921" TargetMode="External"/><Relationship Id="rId16" Type="http://schemas.openxmlformats.org/officeDocument/2006/relationships/hyperlink" Target="http://catalog.sdstate.edu/preview_program.php?catoid=22&amp;poid=3981&amp;returnto=1921" TargetMode="External"/><Relationship Id="rId20" Type="http://schemas.openxmlformats.org/officeDocument/2006/relationships/printerSettings" Target="../printerSettings/printerSettings2.bin"/><Relationship Id="rId1" Type="http://schemas.openxmlformats.org/officeDocument/2006/relationships/hyperlink" Target="http://catalog.sdstate.edu/preview_program.php?catoid=22&amp;poid=3981&amp;returnto=1921" TargetMode="External"/><Relationship Id="rId6" Type="http://schemas.openxmlformats.org/officeDocument/2006/relationships/hyperlink" Target="http://catalog.sdstate.edu/preview_program.php?catoid=22&amp;poid=3981&amp;returnto=1921" TargetMode="External"/><Relationship Id="rId11" Type="http://schemas.openxmlformats.org/officeDocument/2006/relationships/hyperlink" Target="http://catalog.sdstate.edu/preview_program.php?catoid=22&amp;poid=3981&amp;returnto=1921" TargetMode="External"/><Relationship Id="rId5" Type="http://schemas.openxmlformats.org/officeDocument/2006/relationships/hyperlink" Target="http://catalog.sdstate.edu/preview_program.php?catoid=22&amp;poid=3981&amp;returnto=1921" TargetMode="External"/><Relationship Id="rId15" Type="http://schemas.openxmlformats.org/officeDocument/2006/relationships/hyperlink" Target="http://catalog.sdstate.edu/preview_program.php?catoid=22&amp;poid=3981&amp;returnto=1921" TargetMode="External"/><Relationship Id="rId10" Type="http://schemas.openxmlformats.org/officeDocument/2006/relationships/hyperlink" Target="http://catalog.sdstate.edu/preview_program.php?catoid=22&amp;poid=3981&amp;returnto=1921" TargetMode="External"/><Relationship Id="rId19" Type="http://schemas.openxmlformats.org/officeDocument/2006/relationships/hyperlink" Target="http://catalog.sdstate.edu/preview_program.php?catoid=22&amp;poid=3981&amp;returnto=1921" TargetMode="External"/><Relationship Id="rId4" Type="http://schemas.openxmlformats.org/officeDocument/2006/relationships/hyperlink" Target="http://catalog.sdstate.edu/preview_program.php?catoid=22&amp;poid=3981&amp;returnto=1921" TargetMode="External"/><Relationship Id="rId9" Type="http://schemas.openxmlformats.org/officeDocument/2006/relationships/hyperlink" Target="http://catalog.sdstate.edu/preview_program.php?catoid=22&amp;poid=3981&amp;returnto=1921" TargetMode="External"/><Relationship Id="rId14" Type="http://schemas.openxmlformats.org/officeDocument/2006/relationships/hyperlink" Target="http://catalog.sdstate.edu/preview_program.php?catoid=22&amp;poid=3981&amp;returnto=19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U95"/>
  <sheetViews>
    <sheetView tabSelected="1" zoomScaleNormal="100" workbookViewId="0">
      <selection activeCell="I33" sqref="I33"/>
    </sheetView>
  </sheetViews>
  <sheetFormatPr defaultColWidth="9.140625" defaultRowHeight="18" customHeight="1" x14ac:dyDescent="0.2"/>
  <cols>
    <col min="1" max="1" width="11.28515625" style="3" customWidth="1"/>
    <col min="2" max="2" width="30.5703125" style="3" customWidth="1"/>
    <col min="3" max="3" width="29.28515625" style="3" customWidth="1"/>
    <col min="4" max="6" width="4.7109375" style="1" customWidth="1"/>
    <col min="7" max="7" width="2.140625" style="1" customWidth="1"/>
    <col min="8" max="8" width="11.28515625" style="3" customWidth="1"/>
    <col min="9" max="9" width="30.5703125" style="3" customWidth="1"/>
    <col min="10" max="10" width="29.28515625" style="3" customWidth="1"/>
    <col min="11" max="13" width="4.7109375" style="1" customWidth="1"/>
    <col min="14" max="14" width="6.5703125" style="1" customWidth="1"/>
    <col min="15" max="15" width="2.7109375" style="2" customWidth="1"/>
    <col min="16" max="16" width="3.7109375" style="3" customWidth="1"/>
    <col min="17" max="16384" width="9.140625" style="3"/>
  </cols>
  <sheetData>
    <row r="1" spans="1:14" ht="16.5" customHeight="1" x14ac:dyDescent="0.25">
      <c r="A1" s="187" t="s">
        <v>125</v>
      </c>
      <c r="B1" s="187"/>
      <c r="C1" s="187"/>
      <c r="D1" s="187"/>
      <c r="E1" s="187"/>
      <c r="F1" s="187"/>
      <c r="G1" s="187"/>
      <c r="H1" s="187"/>
      <c r="I1" s="187"/>
      <c r="J1" s="187"/>
      <c r="K1" s="187"/>
      <c r="L1" s="187"/>
      <c r="M1" s="187"/>
    </row>
    <row r="2" spans="1:14" s="110" customFormat="1" ht="16.5" customHeight="1" thickBot="1" x14ac:dyDescent="0.3">
      <c r="A2" s="104" t="s">
        <v>0</v>
      </c>
      <c r="B2" s="105"/>
      <c r="C2" s="105"/>
      <c r="D2" s="190" t="s">
        <v>42</v>
      </c>
      <c r="E2" s="190"/>
      <c r="F2" s="190"/>
      <c r="G2" s="190"/>
      <c r="H2" s="106"/>
      <c r="I2" s="107"/>
      <c r="J2" s="108" t="s">
        <v>43</v>
      </c>
      <c r="K2" s="191"/>
      <c r="L2" s="191"/>
      <c r="M2" s="191"/>
      <c r="N2" s="109"/>
    </row>
    <row r="3" spans="1:14" s="110" customFormat="1" ht="16.5" customHeight="1" thickBot="1" x14ac:dyDescent="0.3">
      <c r="A3" s="104" t="s">
        <v>1</v>
      </c>
      <c r="B3" s="105"/>
      <c r="C3" s="105"/>
      <c r="D3" s="192" t="s">
        <v>44</v>
      </c>
      <c r="E3" s="192"/>
      <c r="F3" s="192"/>
      <c r="G3" s="192"/>
      <c r="H3" s="111"/>
      <c r="I3" s="112"/>
      <c r="J3" s="108" t="s">
        <v>45</v>
      </c>
      <c r="K3" s="188">
        <f ca="1">NOW()</f>
        <v>41410.479743981479</v>
      </c>
      <c r="L3" s="188"/>
      <c r="M3" s="188"/>
      <c r="N3" s="109"/>
    </row>
    <row r="4" spans="1:14" ht="16.5" customHeight="1" x14ac:dyDescent="0.2">
      <c r="A4" s="4"/>
      <c r="E4" s="5"/>
      <c r="G4" s="3"/>
    </row>
    <row r="5" spans="1:14" ht="16.5" customHeight="1" x14ac:dyDescent="0.2">
      <c r="A5" s="6" t="s">
        <v>15</v>
      </c>
      <c r="B5" s="7"/>
      <c r="C5" s="176" t="s">
        <v>193</v>
      </c>
      <c r="D5" s="8" t="s">
        <v>20</v>
      </c>
      <c r="E5" s="8" t="s">
        <v>19</v>
      </c>
      <c r="F5" s="8" t="s">
        <v>2</v>
      </c>
      <c r="G5" s="9"/>
      <c r="H5" s="6" t="s">
        <v>16</v>
      </c>
      <c r="I5" s="6"/>
      <c r="J5" s="176" t="s">
        <v>193</v>
      </c>
      <c r="K5" s="8" t="s">
        <v>20</v>
      </c>
      <c r="L5" s="8" t="s">
        <v>19</v>
      </c>
      <c r="M5" s="8" t="s">
        <v>2</v>
      </c>
      <c r="N5" s="9"/>
    </row>
    <row r="6" spans="1:14" ht="16.5" customHeight="1" x14ac:dyDescent="0.2">
      <c r="A6" s="27" t="s">
        <v>123</v>
      </c>
      <c r="B6" s="13" t="s">
        <v>124</v>
      </c>
      <c r="C6" s="10"/>
      <c r="D6" s="11">
        <v>2</v>
      </c>
      <c r="E6" s="11"/>
      <c r="F6" s="11"/>
      <c r="H6" s="27" t="s">
        <v>52</v>
      </c>
      <c r="I6" s="13" t="s">
        <v>128</v>
      </c>
      <c r="J6" s="27"/>
      <c r="K6" s="11">
        <v>3</v>
      </c>
      <c r="L6" s="11"/>
      <c r="M6" s="11"/>
      <c r="N6" s="5"/>
    </row>
    <row r="7" spans="1:14" ht="16.5" customHeight="1" x14ac:dyDescent="0.2">
      <c r="A7" s="27" t="s">
        <v>49</v>
      </c>
      <c r="B7" s="13" t="s">
        <v>50</v>
      </c>
      <c r="C7" s="177" t="s">
        <v>105</v>
      </c>
      <c r="D7" s="11">
        <v>4</v>
      </c>
      <c r="E7" s="11"/>
      <c r="F7" s="11"/>
      <c r="H7" s="27" t="s">
        <v>53</v>
      </c>
      <c r="I7" s="13" t="s">
        <v>183</v>
      </c>
      <c r="J7" s="178" t="s">
        <v>201</v>
      </c>
      <c r="K7" s="11">
        <v>3</v>
      </c>
      <c r="L7" s="11"/>
      <c r="M7" s="11"/>
    </row>
    <row r="8" spans="1:14" ht="16.5" customHeight="1" x14ac:dyDescent="0.2">
      <c r="A8" s="27" t="s">
        <v>31</v>
      </c>
      <c r="B8" s="13" t="s">
        <v>51</v>
      </c>
      <c r="C8" s="120" t="s">
        <v>106</v>
      </c>
      <c r="D8" s="11">
        <v>3</v>
      </c>
      <c r="E8" s="11"/>
      <c r="F8" s="11"/>
      <c r="H8" s="27" t="s">
        <v>47</v>
      </c>
      <c r="I8" s="13" t="s">
        <v>48</v>
      </c>
      <c r="J8" s="13"/>
      <c r="K8" s="11">
        <v>3</v>
      </c>
      <c r="L8" s="11"/>
      <c r="M8" s="11"/>
    </row>
    <row r="9" spans="1:14" ht="16.5" customHeight="1" x14ac:dyDescent="0.2">
      <c r="A9" s="27" t="s">
        <v>102</v>
      </c>
      <c r="B9" s="13" t="s">
        <v>112</v>
      </c>
      <c r="C9" s="120" t="s">
        <v>108</v>
      </c>
      <c r="D9" s="11">
        <v>4</v>
      </c>
      <c r="E9" s="11"/>
      <c r="F9" s="11"/>
      <c r="H9" s="27" t="s">
        <v>103</v>
      </c>
      <c r="I9" s="13" t="s">
        <v>54</v>
      </c>
      <c r="J9" s="178" t="s">
        <v>202</v>
      </c>
      <c r="K9" s="11">
        <v>4</v>
      </c>
      <c r="L9" s="11"/>
      <c r="M9" s="11"/>
    </row>
    <row r="10" spans="1:14" ht="16.5" customHeight="1" x14ac:dyDescent="0.2">
      <c r="A10" s="27" t="s">
        <v>58</v>
      </c>
      <c r="B10" s="13" t="s">
        <v>59</v>
      </c>
      <c r="C10" s="178" t="s">
        <v>107</v>
      </c>
      <c r="D10" s="11">
        <v>4</v>
      </c>
      <c r="E10" s="11"/>
      <c r="F10" s="11"/>
      <c r="H10" s="27" t="s">
        <v>29</v>
      </c>
      <c r="I10" s="13" t="s">
        <v>30</v>
      </c>
      <c r="J10" s="13"/>
      <c r="K10" s="11">
        <v>3</v>
      </c>
      <c r="L10" s="11"/>
      <c r="M10" s="11"/>
    </row>
    <row r="11" spans="1:14" ht="16.5" customHeight="1" x14ac:dyDescent="0.2">
      <c r="A11" s="7"/>
      <c r="B11" s="12"/>
      <c r="C11" s="13"/>
      <c r="D11" s="14"/>
      <c r="E11" s="11"/>
      <c r="F11" s="11"/>
      <c r="H11" s="27"/>
      <c r="I11" s="27"/>
      <c r="J11" s="184"/>
      <c r="K11" s="11"/>
      <c r="L11" s="11"/>
      <c r="M11" s="11"/>
    </row>
    <row r="12" spans="1:14" ht="16.5" customHeight="1" x14ac:dyDescent="0.2">
      <c r="A12" s="21"/>
      <c r="B12" s="21"/>
      <c r="C12" s="31"/>
      <c r="D12" s="22">
        <f>SUM(D6:D11)</f>
        <v>17</v>
      </c>
      <c r="J12" s="18"/>
      <c r="K12" s="19">
        <f>SUM(K6:K11)</f>
        <v>16</v>
      </c>
    </row>
    <row r="13" spans="1:14" ht="16.5" customHeight="1" x14ac:dyDescent="0.2">
      <c r="A13" s="23"/>
      <c r="B13" s="23"/>
      <c r="C13" s="18"/>
      <c r="D13" s="24"/>
      <c r="J13" s="18"/>
    </row>
    <row r="14" spans="1:14" ht="16.5" customHeight="1" x14ac:dyDescent="0.2">
      <c r="A14" s="6" t="s">
        <v>17</v>
      </c>
      <c r="B14" s="7"/>
      <c r="C14" s="179"/>
      <c r="D14" s="25"/>
      <c r="E14" s="25"/>
      <c r="F14" s="25"/>
      <c r="G14" s="26"/>
      <c r="H14" s="6" t="s">
        <v>18</v>
      </c>
      <c r="I14" s="7"/>
      <c r="J14" s="179"/>
      <c r="K14" s="25"/>
      <c r="L14" s="25"/>
      <c r="M14" s="25"/>
    </row>
    <row r="15" spans="1:14" ht="16.5" customHeight="1" x14ac:dyDescent="0.2">
      <c r="A15" s="7" t="s">
        <v>55</v>
      </c>
      <c r="B15" s="168" t="s">
        <v>113</v>
      </c>
      <c r="C15" s="178" t="s">
        <v>102</v>
      </c>
      <c r="D15" s="11">
        <v>4</v>
      </c>
      <c r="E15" s="11"/>
      <c r="F15" s="11"/>
      <c r="H15" s="7" t="s">
        <v>63</v>
      </c>
      <c r="I15" s="167" t="s">
        <v>114</v>
      </c>
      <c r="J15" s="178" t="s">
        <v>55</v>
      </c>
      <c r="K15" s="16">
        <v>4</v>
      </c>
      <c r="L15" s="11"/>
      <c r="M15" s="11"/>
      <c r="N15" s="3"/>
    </row>
    <row r="16" spans="1:14" ht="16.5" customHeight="1" x14ac:dyDescent="0.2">
      <c r="A16" s="27" t="s">
        <v>56</v>
      </c>
      <c r="B16" s="13" t="s">
        <v>57</v>
      </c>
      <c r="C16" s="178" t="s">
        <v>194</v>
      </c>
      <c r="D16" s="11">
        <v>3</v>
      </c>
      <c r="E16" s="11"/>
      <c r="F16" s="11"/>
      <c r="H16" s="7" t="s">
        <v>64</v>
      </c>
      <c r="I16" s="167" t="s">
        <v>65</v>
      </c>
      <c r="J16" s="13" t="s">
        <v>203</v>
      </c>
      <c r="K16" s="16">
        <v>3</v>
      </c>
      <c r="L16" s="11"/>
      <c r="M16" s="11"/>
    </row>
    <row r="17" spans="1:17" ht="16.5" customHeight="1" x14ac:dyDescent="0.2">
      <c r="A17" s="27" t="s">
        <v>60</v>
      </c>
      <c r="B17" s="13" t="s">
        <v>184</v>
      </c>
      <c r="C17" s="178" t="s">
        <v>61</v>
      </c>
      <c r="D17" s="11">
        <v>3</v>
      </c>
      <c r="E17" s="11"/>
      <c r="F17" s="11"/>
      <c r="H17" s="7" t="s">
        <v>66</v>
      </c>
      <c r="I17" s="167" t="s">
        <v>67</v>
      </c>
      <c r="J17" s="178" t="s">
        <v>197</v>
      </c>
      <c r="K17" s="16">
        <v>3</v>
      </c>
      <c r="L17" s="11"/>
      <c r="M17" s="11"/>
    </row>
    <row r="18" spans="1:17" ht="16.5" customHeight="1" x14ac:dyDescent="0.2">
      <c r="A18" s="27" t="s">
        <v>62</v>
      </c>
      <c r="B18" s="13" t="s">
        <v>111</v>
      </c>
      <c r="C18" s="178" t="s">
        <v>103</v>
      </c>
      <c r="D18" s="11">
        <v>3</v>
      </c>
      <c r="E18" s="11"/>
      <c r="F18" s="11"/>
      <c r="H18" s="7" t="s">
        <v>115</v>
      </c>
      <c r="I18" s="167" t="s">
        <v>185</v>
      </c>
      <c r="J18" s="13" t="s">
        <v>204</v>
      </c>
      <c r="K18" s="11">
        <v>3</v>
      </c>
      <c r="L18" s="11"/>
      <c r="M18" s="11"/>
    </row>
    <row r="19" spans="1:17" ht="16.5" customHeight="1" x14ac:dyDescent="0.2">
      <c r="A19" s="27" t="s">
        <v>29</v>
      </c>
      <c r="B19" s="13" t="s">
        <v>30</v>
      </c>
      <c r="C19" s="13" t="s">
        <v>127</v>
      </c>
      <c r="D19" s="11">
        <v>3</v>
      </c>
      <c r="E19" s="11"/>
      <c r="F19" s="11"/>
      <c r="H19" s="7" t="s">
        <v>68</v>
      </c>
      <c r="I19" s="167" t="s">
        <v>69</v>
      </c>
      <c r="J19" s="178" t="s">
        <v>103</v>
      </c>
      <c r="K19" s="11">
        <v>4</v>
      </c>
      <c r="L19" s="11"/>
      <c r="M19" s="11"/>
    </row>
    <row r="20" spans="1:17" ht="16.5" customHeight="1" x14ac:dyDescent="0.2">
      <c r="A20" s="15"/>
      <c r="B20" s="15"/>
      <c r="C20" s="13"/>
      <c r="D20" s="11"/>
      <c r="E20" s="11"/>
      <c r="F20" s="11"/>
      <c r="H20" s="6"/>
      <c r="I20" s="6"/>
      <c r="J20" s="181"/>
      <c r="K20" s="5"/>
      <c r="L20" s="11"/>
      <c r="M20" s="11"/>
    </row>
    <row r="21" spans="1:17" ht="16.5" customHeight="1" x14ac:dyDescent="0.2">
      <c r="B21" s="28"/>
      <c r="C21" s="180"/>
      <c r="D21" s="22">
        <f>SUM(D15:D20)</f>
        <v>16</v>
      </c>
      <c r="G21" s="29"/>
      <c r="H21" s="30"/>
      <c r="I21" s="30"/>
      <c r="J21" s="31"/>
      <c r="K21" s="19">
        <f>SUM(K15:K20)</f>
        <v>17</v>
      </c>
      <c r="L21" s="20"/>
      <c r="M21" s="32"/>
    </row>
    <row r="22" spans="1:17" ht="16.5" customHeight="1" x14ac:dyDescent="0.2">
      <c r="B22" s="28"/>
      <c r="C22" s="18"/>
      <c r="H22" s="23"/>
      <c r="I22" s="23"/>
      <c r="J22" s="18"/>
      <c r="K22" s="24"/>
    </row>
    <row r="23" spans="1:17" ht="16.5" customHeight="1" x14ac:dyDescent="0.2">
      <c r="A23" s="6" t="s">
        <v>25</v>
      </c>
      <c r="B23" s="7"/>
      <c r="C23" s="179"/>
      <c r="D23" s="25"/>
      <c r="E23" s="25"/>
      <c r="F23" s="25"/>
      <c r="H23" s="33" t="s">
        <v>26</v>
      </c>
      <c r="I23" s="7"/>
      <c r="J23" s="179"/>
      <c r="K23" s="25"/>
      <c r="L23" s="25"/>
      <c r="M23" s="25"/>
    </row>
    <row r="24" spans="1:17" ht="16.5" customHeight="1" x14ac:dyDescent="0.2">
      <c r="A24" s="7" t="s">
        <v>70</v>
      </c>
      <c r="B24" s="167" t="s">
        <v>190</v>
      </c>
      <c r="C24" s="178" t="s">
        <v>104</v>
      </c>
      <c r="D24" s="11">
        <v>3</v>
      </c>
      <c r="E24" s="11"/>
      <c r="F24" s="11"/>
      <c r="H24" s="15" t="s">
        <v>80</v>
      </c>
      <c r="I24" s="79" t="s">
        <v>188</v>
      </c>
      <c r="J24" s="13" t="s">
        <v>205</v>
      </c>
      <c r="K24" s="14">
        <v>3</v>
      </c>
      <c r="L24" s="14"/>
      <c r="M24" s="14"/>
      <c r="N24" s="29"/>
    </row>
    <row r="25" spans="1:17" ht="16.5" customHeight="1" x14ac:dyDescent="0.2">
      <c r="A25" s="15" t="s">
        <v>71</v>
      </c>
      <c r="B25" s="79" t="s">
        <v>72</v>
      </c>
      <c r="C25" s="13" t="s">
        <v>195</v>
      </c>
      <c r="D25" s="11">
        <v>1</v>
      </c>
      <c r="E25" s="11"/>
      <c r="F25" s="11"/>
      <c r="H25" s="7" t="s">
        <v>81</v>
      </c>
      <c r="I25" s="74" t="s">
        <v>82</v>
      </c>
      <c r="J25" s="185" t="s">
        <v>206</v>
      </c>
      <c r="K25" s="14">
        <v>3</v>
      </c>
      <c r="L25" s="14"/>
      <c r="M25" s="14"/>
      <c r="Q25" s="2"/>
    </row>
    <row r="26" spans="1:17" ht="16.5" customHeight="1" x14ac:dyDescent="0.2">
      <c r="A26" s="7" t="s">
        <v>74</v>
      </c>
      <c r="B26" s="74" t="s">
        <v>189</v>
      </c>
      <c r="C26" s="181" t="s">
        <v>195</v>
      </c>
      <c r="D26" s="11">
        <v>3</v>
      </c>
      <c r="E26" s="11"/>
      <c r="F26" s="11"/>
      <c r="H26" s="15" t="s">
        <v>83</v>
      </c>
      <c r="I26" s="79" t="s">
        <v>191</v>
      </c>
      <c r="J26" s="181" t="s">
        <v>207</v>
      </c>
      <c r="K26" s="11">
        <v>3</v>
      </c>
      <c r="L26" s="34"/>
      <c r="M26" s="14"/>
    </row>
    <row r="27" spans="1:17" ht="16.5" customHeight="1" x14ac:dyDescent="0.2">
      <c r="A27" s="15" t="s">
        <v>75</v>
      </c>
      <c r="B27" s="79" t="s">
        <v>118</v>
      </c>
      <c r="C27" s="13" t="s">
        <v>196</v>
      </c>
      <c r="D27" s="11">
        <v>1</v>
      </c>
      <c r="E27" s="11"/>
      <c r="F27" s="11"/>
      <c r="H27" s="15" t="s">
        <v>84</v>
      </c>
      <c r="I27" s="79" t="s">
        <v>192</v>
      </c>
      <c r="J27" s="181" t="s">
        <v>208</v>
      </c>
      <c r="K27" s="11">
        <v>4</v>
      </c>
      <c r="L27" s="14"/>
      <c r="M27" s="14"/>
    </row>
    <row r="28" spans="1:17" ht="16.5" customHeight="1" x14ac:dyDescent="0.2">
      <c r="A28" s="15" t="s">
        <v>76</v>
      </c>
      <c r="B28" s="79" t="s">
        <v>77</v>
      </c>
      <c r="C28" s="178" t="s">
        <v>197</v>
      </c>
      <c r="D28" s="11">
        <v>3</v>
      </c>
      <c r="E28" s="11"/>
      <c r="F28" s="11"/>
      <c r="G28" s="35"/>
      <c r="H28" s="15" t="s">
        <v>85</v>
      </c>
      <c r="I28" s="79" t="s">
        <v>116</v>
      </c>
      <c r="J28" s="13" t="s">
        <v>209</v>
      </c>
      <c r="K28" s="11">
        <v>3</v>
      </c>
      <c r="L28" s="14"/>
      <c r="M28" s="14"/>
      <c r="O28" s="1"/>
      <c r="P28" s="2"/>
    </row>
    <row r="29" spans="1:17" ht="16.5" customHeight="1" x14ac:dyDescent="0.2">
      <c r="A29" s="15" t="s">
        <v>78</v>
      </c>
      <c r="B29" s="79" t="s">
        <v>119</v>
      </c>
      <c r="C29" s="182" t="s">
        <v>198</v>
      </c>
      <c r="D29" s="11">
        <v>3</v>
      </c>
      <c r="E29" s="11"/>
      <c r="F29" s="11"/>
      <c r="G29" s="116"/>
      <c r="H29" s="30"/>
      <c r="I29" s="17"/>
      <c r="J29" s="18"/>
      <c r="K29" s="19">
        <f>SUM(K24:K28)</f>
        <v>16</v>
      </c>
      <c r="L29" s="20"/>
      <c r="M29" s="20"/>
    </row>
    <row r="30" spans="1:17" ht="16.5" customHeight="1" x14ac:dyDescent="0.2">
      <c r="A30" s="58" t="s">
        <v>47</v>
      </c>
      <c r="B30" s="169" t="s">
        <v>79</v>
      </c>
      <c r="C30" s="13" t="s">
        <v>127</v>
      </c>
      <c r="D30" s="1">
        <v>3</v>
      </c>
      <c r="F30" s="37"/>
      <c r="H30" s="17"/>
      <c r="I30" s="17"/>
      <c r="J30" s="18"/>
      <c r="K30" s="20"/>
      <c r="L30" s="20"/>
      <c r="M30" s="20"/>
    </row>
    <row r="31" spans="1:17" ht="16.5" customHeight="1" x14ac:dyDescent="0.2">
      <c r="B31" s="36"/>
      <c r="C31" s="31"/>
      <c r="D31" s="22">
        <f>SUM(D24:D30)</f>
        <v>17</v>
      </c>
      <c r="J31" s="18"/>
    </row>
    <row r="32" spans="1:17" ht="16.5" customHeight="1" x14ac:dyDescent="0.2">
      <c r="B32" s="38"/>
      <c r="C32" s="18"/>
      <c r="J32" s="18"/>
    </row>
    <row r="33" spans="1:15" ht="16.5" customHeight="1" x14ac:dyDescent="0.2">
      <c r="A33" s="6" t="s">
        <v>27</v>
      </c>
      <c r="B33" s="7"/>
      <c r="C33" s="179"/>
      <c r="D33" s="25"/>
      <c r="E33" s="25"/>
      <c r="F33" s="25"/>
      <c r="H33" s="6" t="s">
        <v>28</v>
      </c>
      <c r="I33" s="7"/>
      <c r="J33" s="179"/>
      <c r="K33" s="25"/>
      <c r="L33" s="25"/>
      <c r="M33" s="25"/>
    </row>
    <row r="34" spans="1:15" ht="16.5" customHeight="1" x14ac:dyDescent="0.2">
      <c r="A34" s="15" t="s">
        <v>86</v>
      </c>
      <c r="B34" s="79" t="s">
        <v>87</v>
      </c>
      <c r="C34" s="13" t="s">
        <v>199</v>
      </c>
      <c r="D34" s="16">
        <v>1</v>
      </c>
      <c r="E34" s="11"/>
      <c r="F34" s="11"/>
      <c r="H34" s="7" t="s">
        <v>98</v>
      </c>
      <c r="I34" s="74" t="s">
        <v>99</v>
      </c>
      <c r="J34" s="13" t="s">
        <v>210</v>
      </c>
      <c r="K34" s="14">
        <v>2</v>
      </c>
      <c r="L34" s="14"/>
      <c r="M34" s="14"/>
      <c r="N34" s="29"/>
    </row>
    <row r="35" spans="1:15" ht="16.5" customHeight="1" x14ac:dyDescent="0.2">
      <c r="A35" s="7" t="s">
        <v>88</v>
      </c>
      <c r="B35" s="167" t="s">
        <v>89</v>
      </c>
      <c r="C35" s="13" t="s">
        <v>200</v>
      </c>
      <c r="D35" s="39">
        <v>3</v>
      </c>
      <c r="E35" s="40"/>
      <c r="F35" s="40"/>
      <c r="H35" s="128" t="s">
        <v>100</v>
      </c>
      <c r="I35" s="170" t="s">
        <v>101</v>
      </c>
      <c r="J35" s="186" t="s">
        <v>211</v>
      </c>
      <c r="K35" s="11">
        <v>3</v>
      </c>
      <c r="L35" s="14"/>
      <c r="M35" s="14"/>
    </row>
    <row r="36" spans="1:15" ht="16.5" customHeight="1" x14ac:dyDescent="0.2">
      <c r="A36" s="7" t="s">
        <v>90</v>
      </c>
      <c r="B36" s="74" t="s">
        <v>91</v>
      </c>
      <c r="C36" s="178" t="s">
        <v>103</v>
      </c>
      <c r="D36" s="16">
        <v>3</v>
      </c>
      <c r="E36" s="11"/>
      <c r="F36" s="11"/>
      <c r="H36" s="15"/>
      <c r="I36" s="79" t="s">
        <v>126</v>
      </c>
      <c r="J36" s="79" t="s">
        <v>96</v>
      </c>
      <c r="K36" s="11">
        <v>3</v>
      </c>
      <c r="L36" s="14"/>
      <c r="M36" s="14"/>
    </row>
    <row r="37" spans="1:15" ht="16.5" customHeight="1" x14ac:dyDescent="0.2">
      <c r="A37" s="15" t="s">
        <v>92</v>
      </c>
      <c r="B37" s="79" t="s">
        <v>93</v>
      </c>
      <c r="C37" s="13" t="s">
        <v>73</v>
      </c>
      <c r="D37" s="11">
        <v>1</v>
      </c>
      <c r="E37" s="11"/>
      <c r="F37" s="11"/>
      <c r="H37" s="15"/>
      <c r="I37" s="79" t="s">
        <v>126</v>
      </c>
      <c r="J37" s="79" t="s">
        <v>96</v>
      </c>
      <c r="K37" s="11">
        <v>3</v>
      </c>
      <c r="L37" s="14"/>
      <c r="M37" s="14"/>
    </row>
    <row r="38" spans="1:15" ht="16.5" customHeight="1" x14ac:dyDescent="0.2">
      <c r="A38" s="15" t="s">
        <v>94</v>
      </c>
      <c r="B38" s="79" t="s">
        <v>95</v>
      </c>
      <c r="C38" s="181" t="s">
        <v>117</v>
      </c>
      <c r="D38" s="11">
        <v>3</v>
      </c>
      <c r="E38" s="11"/>
      <c r="F38" s="11"/>
      <c r="H38" s="15"/>
      <c r="I38" s="79" t="s">
        <v>126</v>
      </c>
      <c r="J38" s="79" t="s">
        <v>96</v>
      </c>
      <c r="K38" s="11">
        <v>3</v>
      </c>
      <c r="L38" s="14"/>
      <c r="M38" s="34"/>
      <c r="N38" s="3"/>
    </row>
    <row r="39" spans="1:15" ht="16.5" customHeight="1" x14ac:dyDescent="0.2">
      <c r="A39" s="15"/>
      <c r="B39" s="79" t="s">
        <v>126</v>
      </c>
      <c r="C39" s="79" t="s">
        <v>96</v>
      </c>
      <c r="D39" s="11">
        <v>3</v>
      </c>
      <c r="E39" s="37"/>
      <c r="F39" s="11"/>
      <c r="G39" s="116"/>
      <c r="H39" s="115"/>
      <c r="I39" s="58"/>
      <c r="J39" s="18"/>
      <c r="L39" s="20"/>
      <c r="M39" s="32"/>
      <c r="N39" s="3"/>
    </row>
    <row r="40" spans="1:15" ht="16.5" customHeight="1" x14ac:dyDescent="0.2">
      <c r="A40" s="15"/>
      <c r="B40" s="79" t="s">
        <v>97</v>
      </c>
      <c r="C40" s="183" t="s">
        <v>96</v>
      </c>
      <c r="D40" s="118">
        <v>3</v>
      </c>
      <c r="E40" s="117"/>
      <c r="F40" s="11"/>
      <c r="G40" s="116"/>
      <c r="H40" s="58"/>
      <c r="I40" s="58"/>
      <c r="J40" s="2"/>
      <c r="L40" s="20"/>
      <c r="M40" s="32"/>
      <c r="N40" s="3"/>
    </row>
    <row r="41" spans="1:15" ht="16.5" customHeight="1" x14ac:dyDescent="0.25">
      <c r="A41" s="41" t="s">
        <v>21</v>
      </c>
      <c r="B41" s="42"/>
      <c r="C41" s="1"/>
      <c r="D41" s="11">
        <f>SUM(D34:D40)</f>
        <v>17</v>
      </c>
      <c r="G41" s="29"/>
      <c r="H41" s="119"/>
      <c r="I41" s="17"/>
      <c r="J41" s="17"/>
      <c r="K41" s="19">
        <f>SUM(K34:K38)</f>
        <v>14</v>
      </c>
      <c r="L41" s="20"/>
      <c r="M41" s="32"/>
    </row>
    <row r="42" spans="1:15" ht="16.5" customHeight="1" x14ac:dyDescent="0.25">
      <c r="A42" s="46" t="s">
        <v>22</v>
      </c>
      <c r="B42" s="46"/>
      <c r="C42" s="43"/>
      <c r="D42" s="44"/>
      <c r="E42" s="44"/>
      <c r="F42" s="44"/>
      <c r="H42" s="47" t="s">
        <v>23</v>
      </c>
      <c r="I42" s="48"/>
      <c r="J42" s="45" t="s">
        <v>4</v>
      </c>
      <c r="K42" s="22">
        <f>D12+K12+D21+K21+D31+K29+D41+K41</f>
        <v>130</v>
      </c>
    </row>
    <row r="43" spans="1:15" ht="16.5" customHeight="1" x14ac:dyDescent="0.25">
      <c r="A43" s="49" t="s">
        <v>24</v>
      </c>
      <c r="B43" s="50"/>
      <c r="C43" s="43"/>
      <c r="H43" s="51" t="s">
        <v>122</v>
      </c>
      <c r="I43" s="52"/>
      <c r="J43" s="1"/>
      <c r="L43" s="2"/>
      <c r="M43" s="3"/>
      <c r="N43" s="3"/>
      <c r="O43" s="3"/>
    </row>
    <row r="44" spans="1:15" ht="16.5" customHeight="1" x14ac:dyDescent="0.25">
      <c r="A44" s="189" t="s">
        <v>3</v>
      </c>
      <c r="B44" s="189"/>
      <c r="C44" s="189"/>
      <c r="D44" s="189"/>
      <c r="E44" s="189"/>
      <c r="F44" s="189"/>
      <c r="G44" s="189"/>
      <c r="H44" s="189"/>
      <c r="I44" s="189"/>
      <c r="J44" s="189"/>
      <c r="K44" s="189"/>
      <c r="L44" s="189"/>
      <c r="M44" s="189"/>
    </row>
    <row r="45" spans="1:15" s="53" customFormat="1" ht="18" customHeight="1" x14ac:dyDescent="0.25">
      <c r="A45" s="187" t="str">
        <f>A1</f>
        <v>Bachelor of Science in Civil Engineering (Fall 2013)</v>
      </c>
      <c r="B45" s="187"/>
      <c r="C45" s="187"/>
      <c r="D45" s="187"/>
      <c r="E45" s="187"/>
      <c r="F45" s="187"/>
      <c r="G45" s="187"/>
      <c r="H45" s="187"/>
      <c r="I45" s="187"/>
      <c r="J45" s="187"/>
      <c r="K45" s="187"/>
      <c r="L45" s="187"/>
      <c r="M45" s="187"/>
    </row>
    <row r="46" spans="1:15" s="58" customFormat="1" ht="18" customHeight="1" x14ac:dyDescent="0.2">
      <c r="A46" s="59" t="s">
        <v>32</v>
      </c>
      <c r="B46" s="59"/>
      <c r="C46" s="59"/>
      <c r="D46" s="61"/>
      <c r="E46" s="61"/>
      <c r="F46" s="62"/>
      <c r="G46" s="62"/>
      <c r="H46" s="60" t="s">
        <v>121</v>
      </c>
      <c r="I46" s="60"/>
      <c r="J46" s="60"/>
      <c r="K46" s="61"/>
      <c r="L46" s="61"/>
      <c r="M46" s="62"/>
      <c r="N46" s="56"/>
      <c r="O46" s="57"/>
    </row>
    <row r="47" spans="1:15" s="58" customFormat="1" ht="18" customHeight="1" x14ac:dyDescent="0.2">
      <c r="A47" s="63" t="s">
        <v>5</v>
      </c>
      <c r="B47" s="63" t="s">
        <v>33</v>
      </c>
      <c r="C47" s="63"/>
      <c r="D47" s="64">
        <f>SUM(D48:D49)</f>
        <v>6</v>
      </c>
      <c r="E47" s="113" t="s">
        <v>19</v>
      </c>
      <c r="F47" s="55" t="s">
        <v>46</v>
      </c>
      <c r="G47" s="56"/>
      <c r="H47" s="59" t="s">
        <v>37</v>
      </c>
      <c r="I47" s="71"/>
      <c r="J47" s="57"/>
      <c r="K47" s="55">
        <f>SUM(K48:K69)</f>
        <v>59</v>
      </c>
      <c r="L47" s="55" t="s">
        <v>19</v>
      </c>
      <c r="M47" s="55" t="s">
        <v>46</v>
      </c>
      <c r="N47" s="56"/>
      <c r="O47" s="57"/>
    </row>
    <row r="48" spans="1:15" s="58" customFormat="1" ht="18" customHeight="1" x14ac:dyDescent="0.2">
      <c r="A48" s="80" t="str">
        <f t="shared" ref="A48:C48" si="0">A8</f>
        <v>ENGL 101</v>
      </c>
      <c r="B48" s="80" t="str">
        <f t="shared" si="0"/>
        <v xml:space="preserve">Composition I (SGR 1) </v>
      </c>
      <c r="C48" s="87" t="str">
        <f t="shared" si="0"/>
        <v>Placement</v>
      </c>
      <c r="D48" s="96">
        <f>D8</f>
        <v>3</v>
      </c>
      <c r="E48" s="96">
        <f>E8</f>
        <v>0</v>
      </c>
      <c r="F48" s="96">
        <f>F8</f>
        <v>0</v>
      </c>
      <c r="G48" s="56"/>
      <c r="H48" s="99" t="str">
        <f t="shared" ref="H48:M48" si="1">A10</f>
        <v xml:space="preserve">CEE 106/L </v>
      </c>
      <c r="I48" s="99" t="str">
        <f t="shared" si="1"/>
        <v xml:space="preserve">Elementary Surveying and Lab </v>
      </c>
      <c r="J48" s="94" t="str">
        <f t="shared" si="1"/>
        <v>MATH 120 or 115</v>
      </c>
      <c r="K48" s="100">
        <f t="shared" si="1"/>
        <v>4</v>
      </c>
      <c r="L48" s="100">
        <f t="shared" si="1"/>
        <v>0</v>
      </c>
      <c r="M48" s="100">
        <f t="shared" si="1"/>
        <v>0</v>
      </c>
      <c r="N48" s="56"/>
      <c r="O48" s="57"/>
    </row>
    <row r="49" spans="1:15" s="58" customFormat="1" ht="18" customHeight="1" x14ac:dyDescent="0.2">
      <c r="A49" s="80" t="str">
        <f t="shared" ref="A49:C49" si="2">A24</f>
        <v xml:space="preserve">ENGL 277 </v>
      </c>
      <c r="B49" s="80" t="str">
        <f t="shared" si="2"/>
        <v>Technical Writing in Engineering (SGR 1)</v>
      </c>
      <c r="C49" s="87" t="str">
        <f t="shared" si="2"/>
        <v>ENGL 101 and GE 109</v>
      </c>
      <c r="D49" s="96">
        <f>D24</f>
        <v>3</v>
      </c>
      <c r="E49" s="96">
        <f>E24</f>
        <v>0</v>
      </c>
      <c r="F49" s="96">
        <f>F24</f>
        <v>0</v>
      </c>
      <c r="G49" s="56"/>
      <c r="H49" s="99" t="str">
        <f t="shared" ref="H49:M49" si="3">H16</f>
        <v xml:space="preserve">CEE 216/L </v>
      </c>
      <c r="I49" s="99" t="str">
        <f t="shared" si="3"/>
        <v xml:space="preserve">Materials and Lab </v>
      </c>
      <c r="J49" s="94" t="str">
        <f t="shared" si="3"/>
        <v xml:space="preserve">CHEM 112, Spring only </v>
      </c>
      <c r="K49" s="100">
        <f t="shared" si="3"/>
        <v>3</v>
      </c>
      <c r="L49" s="100">
        <f t="shared" si="3"/>
        <v>0</v>
      </c>
      <c r="M49" s="100">
        <f t="shared" si="3"/>
        <v>0</v>
      </c>
      <c r="N49" s="56"/>
      <c r="O49" s="57"/>
    </row>
    <row r="50" spans="1:15" s="58" customFormat="1" ht="18" customHeight="1" x14ac:dyDescent="0.2">
      <c r="C50" s="57"/>
      <c r="D50" s="56"/>
      <c r="E50" s="56"/>
      <c r="F50" s="56"/>
      <c r="G50" s="56"/>
      <c r="H50" s="99" t="str">
        <f t="shared" ref="H50:M50" si="4">H18</f>
        <v>CEE 225</v>
      </c>
      <c r="I50" s="99" t="str">
        <f t="shared" si="4"/>
        <v xml:space="preserve">Principles of Environmental Science and Engineering (IGR 2) </v>
      </c>
      <c r="J50" s="94" t="str">
        <f t="shared" si="4"/>
        <v>CHEM 106/112, Spring only</v>
      </c>
      <c r="K50" s="100">
        <f t="shared" si="4"/>
        <v>3</v>
      </c>
      <c r="L50" s="100">
        <f t="shared" si="4"/>
        <v>0</v>
      </c>
      <c r="M50" s="100">
        <f t="shared" si="4"/>
        <v>0</v>
      </c>
      <c r="N50" s="56"/>
      <c r="O50" s="57"/>
    </row>
    <row r="51" spans="1:15" s="58" customFormat="1" ht="18" customHeight="1" x14ac:dyDescent="0.2">
      <c r="A51" s="63" t="s">
        <v>8</v>
      </c>
      <c r="B51" s="63" t="s">
        <v>34</v>
      </c>
      <c r="C51" s="54"/>
      <c r="D51" s="64">
        <f>D52</f>
        <v>3</v>
      </c>
      <c r="E51" s="65"/>
      <c r="F51" s="56"/>
      <c r="G51" s="56"/>
      <c r="H51" s="99" t="str">
        <f t="shared" ref="H51:M51" si="5">A17</f>
        <v xml:space="preserve">CEE 282 </v>
      </c>
      <c r="I51" s="99" t="str">
        <f t="shared" si="5"/>
        <v>Civil Engineering Computer Aided Design</v>
      </c>
      <c r="J51" s="94" t="str">
        <f t="shared" si="5"/>
        <v xml:space="preserve">GE 109/L and CEE 106/L </v>
      </c>
      <c r="K51" s="100">
        <f t="shared" si="5"/>
        <v>3</v>
      </c>
      <c r="L51" s="100">
        <f t="shared" si="5"/>
        <v>0</v>
      </c>
      <c r="M51" s="100">
        <f t="shared" si="5"/>
        <v>0</v>
      </c>
      <c r="N51" s="56"/>
      <c r="O51" s="57"/>
    </row>
    <row r="52" spans="1:15" s="58" customFormat="1" ht="18" customHeight="1" x14ac:dyDescent="0.2">
      <c r="A52" s="80" t="str">
        <f t="shared" ref="A52:C52" si="6">H6</f>
        <v xml:space="preserve">SPCM 101 </v>
      </c>
      <c r="B52" s="80" t="str">
        <f t="shared" si="6"/>
        <v xml:space="preserve">Fundamentals of Speech (SGR 2) </v>
      </c>
      <c r="C52" s="87">
        <f t="shared" si="6"/>
        <v>0</v>
      </c>
      <c r="D52" s="96">
        <f>K6</f>
        <v>3</v>
      </c>
      <c r="E52" s="96">
        <f>L6</f>
        <v>0</v>
      </c>
      <c r="F52" s="96">
        <f>M6</f>
        <v>0</v>
      </c>
      <c r="G52" s="68"/>
      <c r="H52" s="99" t="str">
        <f t="shared" ref="H52:M52" si="7">A25</f>
        <v>CEE 311</v>
      </c>
      <c r="I52" s="99" t="str">
        <f t="shared" si="7"/>
        <v xml:space="preserve">Structural Material Lab </v>
      </c>
      <c r="J52" s="94" t="str">
        <f t="shared" si="7"/>
        <v xml:space="preserve">CEE 216, Fall only </v>
      </c>
      <c r="K52" s="100">
        <f t="shared" si="7"/>
        <v>1</v>
      </c>
      <c r="L52" s="100">
        <f t="shared" si="7"/>
        <v>0</v>
      </c>
      <c r="M52" s="100">
        <f t="shared" si="7"/>
        <v>0</v>
      </c>
      <c r="N52" s="56"/>
      <c r="O52" s="57"/>
    </row>
    <row r="53" spans="1:15" s="58" customFormat="1" ht="18" customHeight="1" x14ac:dyDescent="0.2">
      <c r="C53" s="57"/>
      <c r="D53" s="56"/>
      <c r="E53" s="56"/>
      <c r="F53" s="56"/>
      <c r="G53" s="56"/>
      <c r="H53" s="99" t="str">
        <f t="shared" ref="H53:M53" si="8">H24</f>
        <v xml:space="preserve">CEE 323/L </v>
      </c>
      <c r="I53" s="99" t="str">
        <f t="shared" si="8"/>
        <v xml:space="preserve">Water Supply and Wastewater Engineering And Lab </v>
      </c>
      <c r="J53" s="94" t="str">
        <f t="shared" si="8"/>
        <v xml:space="preserve">CEE 225, Spring only </v>
      </c>
      <c r="K53" s="100">
        <f t="shared" si="8"/>
        <v>3</v>
      </c>
      <c r="L53" s="100">
        <f t="shared" si="8"/>
        <v>0</v>
      </c>
      <c r="M53" s="100">
        <f t="shared" si="8"/>
        <v>0</v>
      </c>
      <c r="N53" s="56"/>
      <c r="O53" s="57"/>
    </row>
    <row r="54" spans="1:15" s="58" customFormat="1" ht="18" customHeight="1" x14ac:dyDescent="0.2">
      <c r="A54" s="63" t="s">
        <v>9</v>
      </c>
      <c r="B54" s="63" t="s">
        <v>35</v>
      </c>
      <c r="C54" s="63"/>
      <c r="D54" s="64">
        <f>SUM(D55:D56)</f>
        <v>6</v>
      </c>
      <c r="E54" s="65"/>
      <c r="F54" s="56"/>
      <c r="G54" s="56"/>
      <c r="H54" s="101" t="str">
        <f t="shared" ref="H54:M54" si="9">A27</f>
        <v>CEE 331</v>
      </c>
      <c r="I54" s="101" t="str">
        <f t="shared" si="9"/>
        <v xml:space="preserve">Fluid Mechanics Lab </v>
      </c>
      <c r="J54" s="95" t="str">
        <f t="shared" si="9"/>
        <v xml:space="preserve">corequisite EM 331, Fall only </v>
      </c>
      <c r="K54" s="102">
        <f t="shared" si="9"/>
        <v>1</v>
      </c>
      <c r="L54" s="102">
        <f t="shared" si="9"/>
        <v>0</v>
      </c>
      <c r="M54" s="102">
        <f t="shared" si="9"/>
        <v>0</v>
      </c>
      <c r="N54" s="56"/>
      <c r="O54" s="57"/>
    </row>
    <row r="55" spans="1:15" s="58" customFormat="1" ht="18" customHeight="1" x14ac:dyDescent="0.2">
      <c r="A55" s="80" t="str">
        <f>H8</f>
        <v>SGR #3</v>
      </c>
      <c r="B55" s="80" t="str">
        <f t="shared" ref="B55:C55" si="10">I8</f>
        <v>Social Sciences/Diversity (SGR 3)</v>
      </c>
      <c r="C55" s="87">
        <f t="shared" si="10"/>
        <v>0</v>
      </c>
      <c r="D55" s="96">
        <f>K8</f>
        <v>3</v>
      </c>
      <c r="E55" s="96">
        <f>L8</f>
        <v>0</v>
      </c>
      <c r="F55" s="96">
        <f>M8</f>
        <v>0</v>
      </c>
      <c r="G55" s="56"/>
      <c r="H55" s="101" t="str">
        <f t="shared" ref="H55:M55" si="11">A26</f>
        <v xml:space="preserve">CEE 340/L </v>
      </c>
      <c r="I55" s="101" t="str">
        <f t="shared" si="11"/>
        <v xml:space="preserve">Engineering Geology and Lab </v>
      </c>
      <c r="J55" s="95" t="str">
        <f t="shared" si="11"/>
        <v xml:space="preserve">CEE 216, Fall only </v>
      </c>
      <c r="K55" s="102">
        <f t="shared" si="11"/>
        <v>3</v>
      </c>
      <c r="L55" s="102">
        <f t="shared" si="11"/>
        <v>0</v>
      </c>
      <c r="M55" s="102">
        <f t="shared" si="11"/>
        <v>0</v>
      </c>
      <c r="N55" s="56"/>
      <c r="O55" s="57"/>
    </row>
    <row r="56" spans="1:15" s="58" customFormat="1" ht="18" customHeight="1" x14ac:dyDescent="0.2">
      <c r="A56" s="80" t="str">
        <f t="shared" ref="A56:C56" si="12">A30</f>
        <v>SGR #3</v>
      </c>
      <c r="B56" s="80" t="str">
        <f t="shared" si="12"/>
        <v xml:space="preserve">Social Sciences/Diversity (SGR 3) </v>
      </c>
      <c r="C56" s="87" t="str">
        <f t="shared" si="12"/>
        <v xml:space="preserve">choose course from globalization list </v>
      </c>
      <c r="D56" s="96">
        <f>D30</f>
        <v>3</v>
      </c>
      <c r="E56" s="96">
        <f>E30</f>
        <v>0</v>
      </c>
      <c r="F56" s="96">
        <f>F30</f>
        <v>0</v>
      </c>
      <c r="G56" s="56"/>
      <c r="H56" s="101" t="str">
        <f t="shared" ref="H56:M56" si="13">H27</f>
        <v xml:space="preserve">CEE 346/L </v>
      </c>
      <c r="I56" s="101" t="str">
        <f t="shared" si="13"/>
        <v xml:space="preserve">Geotechnical Engineering And Lab </v>
      </c>
      <c r="J56" s="95" t="str">
        <f t="shared" si="13"/>
        <v xml:space="preserve">EM 321, CEE 340, Spring only </v>
      </c>
      <c r="K56" s="102">
        <f t="shared" si="13"/>
        <v>4</v>
      </c>
      <c r="L56" s="102">
        <f t="shared" si="13"/>
        <v>0</v>
      </c>
      <c r="M56" s="102">
        <f t="shared" si="13"/>
        <v>0</v>
      </c>
      <c r="N56" s="56"/>
      <c r="O56" s="57"/>
    </row>
    <row r="57" spans="1:15" s="58" customFormat="1" ht="18" customHeight="1" x14ac:dyDescent="0.2">
      <c r="C57" s="57"/>
      <c r="D57" s="56"/>
      <c r="E57" s="56"/>
      <c r="F57" s="56"/>
      <c r="G57" s="56"/>
      <c r="H57" s="101" t="str">
        <f t="shared" ref="H57:M58" si="14">H25</f>
        <v xml:space="preserve">CEE 353 </v>
      </c>
      <c r="I57" s="101" t="str">
        <f t="shared" si="14"/>
        <v xml:space="preserve">Structural Theory </v>
      </c>
      <c r="J57" s="95" t="str">
        <f t="shared" si="14"/>
        <v xml:space="preserve">EM 321, Spring only </v>
      </c>
      <c r="K57" s="102">
        <f t="shared" si="14"/>
        <v>3</v>
      </c>
      <c r="L57" s="102">
        <f t="shared" si="14"/>
        <v>0</v>
      </c>
      <c r="M57" s="102">
        <f t="shared" si="14"/>
        <v>0</v>
      </c>
      <c r="N57" s="56"/>
      <c r="O57" s="57"/>
    </row>
    <row r="58" spans="1:15" s="58" customFormat="1" ht="18" customHeight="1" x14ac:dyDescent="0.2">
      <c r="A58" s="63" t="s">
        <v>10</v>
      </c>
      <c r="B58" s="63" t="s">
        <v>120</v>
      </c>
      <c r="C58" s="63"/>
      <c r="D58" s="64">
        <f>SUM(D59:D60)</f>
        <v>6</v>
      </c>
      <c r="E58" s="65"/>
      <c r="F58" s="56"/>
      <c r="G58" s="56"/>
      <c r="H58" s="101" t="str">
        <f t="shared" si="14"/>
        <v xml:space="preserve">CEE 363 </v>
      </c>
      <c r="I58" s="101" t="str">
        <f t="shared" si="14"/>
        <v>Highway and Traffic Engineering</v>
      </c>
      <c r="J58" s="95" t="str">
        <f t="shared" si="14"/>
        <v xml:space="preserve">CEE 106, Spring only </v>
      </c>
      <c r="K58" s="102">
        <f t="shared" si="14"/>
        <v>3</v>
      </c>
      <c r="L58" s="102">
        <f t="shared" si="14"/>
        <v>0</v>
      </c>
      <c r="M58" s="102">
        <f t="shared" si="14"/>
        <v>0</v>
      </c>
      <c r="N58" s="56"/>
      <c r="O58" s="57"/>
    </row>
    <row r="59" spans="1:15" s="58" customFormat="1" ht="18" customHeight="1" x14ac:dyDescent="0.2">
      <c r="A59" s="80" t="str">
        <f t="shared" ref="A59:C59" si="15">H10</f>
        <v>SGR #4</v>
      </c>
      <c r="B59" s="80" t="str">
        <f t="shared" si="15"/>
        <v>Humanities/Arts Diversity (SGR 4)</v>
      </c>
      <c r="C59" s="87">
        <f t="shared" si="15"/>
        <v>0</v>
      </c>
      <c r="D59" s="96">
        <f>K10</f>
        <v>3</v>
      </c>
      <c r="E59" s="96">
        <f>L10</f>
        <v>0</v>
      </c>
      <c r="F59" s="96">
        <f>M10</f>
        <v>0</v>
      </c>
      <c r="G59" s="56"/>
      <c r="H59" s="99" t="str">
        <f t="shared" ref="H59:M59" si="16">H28</f>
        <v>CEE 432</v>
      </c>
      <c r="I59" s="99" t="str">
        <f t="shared" si="16"/>
        <v xml:space="preserve">Hydraulic Engineering </v>
      </c>
      <c r="J59" s="94" t="str">
        <f t="shared" si="16"/>
        <v xml:space="preserve">EM 331, Spring only </v>
      </c>
      <c r="K59" s="100">
        <f t="shared" si="16"/>
        <v>3</v>
      </c>
      <c r="L59" s="100">
        <f t="shared" si="16"/>
        <v>0</v>
      </c>
      <c r="M59" s="100">
        <f t="shared" si="16"/>
        <v>0</v>
      </c>
      <c r="N59" s="56"/>
      <c r="O59" s="57"/>
    </row>
    <row r="60" spans="1:15" s="58" customFormat="1" ht="18" customHeight="1" x14ac:dyDescent="0.2">
      <c r="A60" s="80" t="str">
        <f>A19</f>
        <v>SGR #4</v>
      </c>
      <c r="B60" s="80" t="str">
        <f t="shared" ref="B60:C60" si="17">B19</f>
        <v>Humanities/Arts Diversity (SGR 4)</v>
      </c>
      <c r="C60" s="87" t="str">
        <f t="shared" si="17"/>
        <v xml:space="preserve">choose course from globalization list </v>
      </c>
      <c r="D60" s="96">
        <f>D19</f>
        <v>3</v>
      </c>
      <c r="E60" s="96">
        <f>E19</f>
        <v>0</v>
      </c>
      <c r="F60" s="96">
        <f>F19</f>
        <v>0</v>
      </c>
      <c r="G60" s="56"/>
      <c r="H60" s="99" t="str">
        <f t="shared" ref="H60:M60" si="18">H35</f>
        <v xml:space="preserve">CEE 455/L </v>
      </c>
      <c r="I60" s="99" t="str">
        <f t="shared" si="18"/>
        <v xml:space="preserve">Steel Design and Lab </v>
      </c>
      <c r="J60" s="94" t="str">
        <f t="shared" si="18"/>
        <v xml:space="preserve">CEE 353. Spring only </v>
      </c>
      <c r="K60" s="100">
        <f t="shared" si="18"/>
        <v>3</v>
      </c>
      <c r="L60" s="100">
        <f t="shared" si="18"/>
        <v>0</v>
      </c>
      <c r="M60" s="100">
        <f t="shared" si="18"/>
        <v>0</v>
      </c>
      <c r="N60" s="56"/>
      <c r="O60" s="57"/>
    </row>
    <row r="61" spans="1:15" s="58" customFormat="1" ht="18" customHeight="1" x14ac:dyDescent="0.2">
      <c r="C61" s="88"/>
      <c r="D61" s="56"/>
      <c r="E61" s="56"/>
      <c r="F61" s="56"/>
      <c r="G61" s="56"/>
      <c r="H61" s="99" t="str">
        <f t="shared" ref="H61:M61" si="19">A35</f>
        <v xml:space="preserve">CEE 456 </v>
      </c>
      <c r="I61" s="99" t="str">
        <f t="shared" si="19"/>
        <v xml:space="preserve">Concrete Theory and Design </v>
      </c>
      <c r="J61" s="94" t="str">
        <f t="shared" si="19"/>
        <v xml:space="preserve">CEE 353, Fall only </v>
      </c>
      <c r="K61" s="100">
        <f t="shared" si="19"/>
        <v>3</v>
      </c>
      <c r="L61" s="100">
        <f t="shared" si="19"/>
        <v>0</v>
      </c>
      <c r="M61" s="100">
        <f t="shared" si="19"/>
        <v>0</v>
      </c>
      <c r="N61" s="56"/>
      <c r="O61" s="57"/>
    </row>
    <row r="62" spans="1:15" s="58" customFormat="1" ht="18" customHeight="1" x14ac:dyDescent="0.2">
      <c r="A62" s="63" t="s">
        <v>11</v>
      </c>
      <c r="B62" s="63" t="s">
        <v>36</v>
      </c>
      <c r="C62" s="89"/>
      <c r="D62" s="64">
        <f>D63</f>
        <v>4</v>
      </c>
      <c r="E62" s="65"/>
      <c r="F62" s="56"/>
      <c r="G62" s="56"/>
      <c r="H62" s="99" t="str">
        <f t="shared" ref="H62:M62" si="20">A34</f>
        <v>CEE 464</v>
      </c>
      <c r="I62" s="99" t="str">
        <f t="shared" si="20"/>
        <v xml:space="preserve">Capstone Design I </v>
      </c>
      <c r="J62" s="94" t="str">
        <f t="shared" si="20"/>
        <v xml:space="preserve">Senior Standing, Fall only </v>
      </c>
      <c r="K62" s="100">
        <f t="shared" si="20"/>
        <v>1</v>
      </c>
      <c r="L62" s="100">
        <f t="shared" si="20"/>
        <v>0</v>
      </c>
      <c r="M62" s="100">
        <f t="shared" si="20"/>
        <v>0</v>
      </c>
      <c r="N62" s="56"/>
      <c r="O62" s="57"/>
    </row>
    <row r="63" spans="1:15" s="58" customFormat="1" ht="18" customHeight="1" x14ac:dyDescent="0.2">
      <c r="A63" s="80" t="str">
        <f t="shared" ref="A63:C63" si="21">A9</f>
        <v>MATH 123</v>
      </c>
      <c r="B63" s="80" t="str">
        <f t="shared" si="21"/>
        <v>Calculus I (SGR 5)</v>
      </c>
      <c r="C63" s="87" t="str">
        <f t="shared" si="21"/>
        <v xml:space="preserve">MATH 115 or Placement, earn C or better </v>
      </c>
      <c r="D63" s="96">
        <f>D9</f>
        <v>4</v>
      </c>
      <c r="E63" s="96">
        <f>E9</f>
        <v>0</v>
      </c>
      <c r="F63" s="96">
        <f>F9</f>
        <v>0</v>
      </c>
      <c r="G63" s="56"/>
      <c r="H63" s="99" t="str">
        <f t="shared" ref="H63:M63" si="22">H34</f>
        <v xml:space="preserve">CEE 465 </v>
      </c>
      <c r="I63" s="99" t="str">
        <f t="shared" si="22"/>
        <v xml:space="preserve">Capstone Design II (AW) </v>
      </c>
      <c r="J63" s="94" t="str">
        <f t="shared" si="22"/>
        <v xml:space="preserve">CEE 464, Spring only </v>
      </c>
      <c r="K63" s="100">
        <f t="shared" si="22"/>
        <v>2</v>
      </c>
      <c r="L63" s="100">
        <f t="shared" si="22"/>
        <v>0</v>
      </c>
      <c r="M63" s="100">
        <f t="shared" si="22"/>
        <v>0</v>
      </c>
      <c r="N63" s="56"/>
      <c r="O63" s="57"/>
    </row>
    <row r="64" spans="1:15" s="58" customFormat="1" ht="18" customHeight="1" x14ac:dyDescent="0.2">
      <c r="C64" s="88"/>
      <c r="D64" s="56"/>
      <c r="E64" s="56"/>
      <c r="F64" s="56"/>
      <c r="G64" s="56"/>
      <c r="H64" s="99" t="str">
        <f t="shared" ref="H64:M64" si="23">A38</f>
        <v>CEE 482</v>
      </c>
      <c r="I64" s="99" t="str">
        <f t="shared" si="23"/>
        <v xml:space="preserve">Engineering Administration </v>
      </c>
      <c r="J64" s="94" t="str">
        <f t="shared" si="23"/>
        <v xml:space="preserve">Fall only, senior standing </v>
      </c>
      <c r="K64" s="100">
        <f t="shared" si="23"/>
        <v>3</v>
      </c>
      <c r="L64" s="100">
        <f t="shared" si="23"/>
        <v>0</v>
      </c>
      <c r="M64" s="100">
        <f t="shared" si="23"/>
        <v>0</v>
      </c>
      <c r="N64" s="56"/>
      <c r="O64" s="57"/>
    </row>
    <row r="65" spans="1:21" s="58" customFormat="1" ht="18" customHeight="1" x14ac:dyDescent="0.2">
      <c r="A65" s="63" t="s">
        <v>12</v>
      </c>
      <c r="B65" s="63" t="s">
        <v>38</v>
      </c>
      <c r="C65" s="89"/>
      <c r="D65" s="64">
        <f>SUM(D66:D69)</f>
        <v>15</v>
      </c>
      <c r="E65" s="65"/>
      <c r="F65" s="56"/>
      <c r="G65" s="56"/>
      <c r="H65" s="99" t="str">
        <f t="shared" ref="H65:M65" si="24">A37</f>
        <v>CEE 490</v>
      </c>
      <c r="I65" s="99" t="str">
        <f t="shared" si="24"/>
        <v xml:space="preserve">Seminar </v>
      </c>
      <c r="J65" s="94" t="str">
        <f t="shared" si="24"/>
        <v xml:space="preserve">Fall only </v>
      </c>
      <c r="K65" s="100">
        <f t="shared" si="24"/>
        <v>1</v>
      </c>
      <c r="L65" s="100">
        <f t="shared" si="24"/>
        <v>0</v>
      </c>
      <c r="M65" s="100">
        <f t="shared" si="24"/>
        <v>0</v>
      </c>
      <c r="N65" s="56"/>
      <c r="O65" s="57"/>
    </row>
    <row r="66" spans="1:21" s="58" customFormat="1" ht="18" customHeight="1" x14ac:dyDescent="0.2">
      <c r="A66" s="80" t="str">
        <f>A7</f>
        <v xml:space="preserve">CHEM 112/L </v>
      </c>
      <c r="B66" s="80" t="str">
        <f>B7</f>
        <v xml:space="preserve">General Chemistry I </v>
      </c>
      <c r="C66" s="87" t="str">
        <f>C7</f>
        <v>MATH 102 corequisite</v>
      </c>
      <c r="D66" s="96">
        <f>D7</f>
        <v>4</v>
      </c>
      <c r="E66" s="96">
        <f>E7</f>
        <v>0</v>
      </c>
      <c r="F66" s="96">
        <f>E7</f>
        <v>0</v>
      </c>
      <c r="G66" s="56"/>
      <c r="H66" s="99">
        <f t="shared" ref="H66:M66" si="25">A39</f>
        <v>0</v>
      </c>
      <c r="I66" s="99" t="str">
        <f t="shared" si="25"/>
        <v>Technical Elective</v>
      </c>
      <c r="J66" s="94" t="str">
        <f t="shared" si="25"/>
        <v xml:space="preserve">Choose from list </v>
      </c>
      <c r="K66" s="100">
        <f t="shared" si="25"/>
        <v>3</v>
      </c>
      <c r="L66" s="100">
        <f t="shared" si="25"/>
        <v>0</v>
      </c>
      <c r="M66" s="100">
        <f t="shared" si="25"/>
        <v>0</v>
      </c>
      <c r="N66" s="75"/>
      <c r="O66" s="57"/>
    </row>
    <row r="67" spans="1:21" s="58" customFormat="1" ht="18" customHeight="1" x14ac:dyDescent="0.2">
      <c r="A67" s="80" t="str">
        <f t="shared" ref="A67:C67" si="26">H7</f>
        <v>CHEM 114/120</v>
      </c>
      <c r="B67" s="80" t="str">
        <f t="shared" si="26"/>
        <v>General Chemistry II or Elementary. Organic Chemistry</v>
      </c>
      <c r="C67" s="87" t="str">
        <f t="shared" si="26"/>
        <v xml:space="preserve">Chem 112/L, no lab required by CE </v>
      </c>
      <c r="D67" s="96">
        <f>K7</f>
        <v>3</v>
      </c>
      <c r="E67" s="96">
        <f>L7</f>
        <v>0</v>
      </c>
      <c r="F67" s="96">
        <f>M7</f>
        <v>0</v>
      </c>
      <c r="G67" s="56"/>
      <c r="H67" s="99">
        <f t="shared" ref="H67:M67" si="27">H36</f>
        <v>0</v>
      </c>
      <c r="I67" s="99" t="str">
        <f t="shared" si="27"/>
        <v>Technical Elective</v>
      </c>
      <c r="J67" s="94" t="str">
        <f t="shared" si="27"/>
        <v xml:space="preserve">Choose from list </v>
      </c>
      <c r="K67" s="100">
        <f t="shared" si="27"/>
        <v>3</v>
      </c>
      <c r="L67" s="100">
        <f t="shared" si="27"/>
        <v>0</v>
      </c>
      <c r="M67" s="100">
        <f t="shared" si="27"/>
        <v>0</v>
      </c>
      <c r="N67" s="56"/>
      <c r="O67" s="57"/>
    </row>
    <row r="68" spans="1:21" s="58" customFormat="1" ht="18" customHeight="1" x14ac:dyDescent="0.2">
      <c r="A68" s="97" t="str">
        <f t="shared" ref="A68:C68" si="28">A15</f>
        <v xml:space="preserve">PHYS 211/L </v>
      </c>
      <c r="B68" s="97" t="str">
        <f t="shared" si="28"/>
        <v>University Physics I and Lab (SGR 6)</v>
      </c>
      <c r="C68" s="90" t="str">
        <f t="shared" si="28"/>
        <v>MATH 123</v>
      </c>
      <c r="D68" s="98">
        <f>D15</f>
        <v>4</v>
      </c>
      <c r="E68" s="98">
        <f>E15</f>
        <v>0</v>
      </c>
      <c r="F68" s="98">
        <f>F15</f>
        <v>0</v>
      </c>
      <c r="G68" s="56"/>
      <c r="H68" s="99">
        <f t="shared" ref="H68:M68" si="29">H37</f>
        <v>0</v>
      </c>
      <c r="I68" s="99" t="str">
        <f t="shared" si="29"/>
        <v>Technical Elective</v>
      </c>
      <c r="J68" s="94" t="str">
        <f t="shared" si="29"/>
        <v xml:space="preserve">Choose from list </v>
      </c>
      <c r="K68" s="100">
        <f t="shared" si="29"/>
        <v>3</v>
      </c>
      <c r="L68" s="100">
        <f t="shared" si="29"/>
        <v>0</v>
      </c>
      <c r="M68" s="100">
        <f t="shared" si="29"/>
        <v>0</v>
      </c>
      <c r="N68" s="56"/>
      <c r="O68" s="57"/>
      <c r="S68" s="63"/>
      <c r="T68" s="63"/>
      <c r="U68" s="60"/>
    </row>
    <row r="69" spans="1:21" s="58" customFormat="1" ht="18" customHeight="1" x14ac:dyDescent="0.2">
      <c r="A69" s="97" t="str">
        <f t="shared" ref="A69:C69" si="30">H15</f>
        <v xml:space="preserve">PHYS 213/L </v>
      </c>
      <c r="B69" s="97" t="str">
        <f t="shared" si="30"/>
        <v>University Physics II and Lab (SGR 6)</v>
      </c>
      <c r="C69" s="90" t="str">
        <f t="shared" si="30"/>
        <v xml:space="preserve">PHYS 211/L </v>
      </c>
      <c r="D69" s="98">
        <f>K15</f>
        <v>4</v>
      </c>
      <c r="E69" s="98">
        <f>L15</f>
        <v>0</v>
      </c>
      <c r="F69" s="98">
        <f>M15</f>
        <v>0</v>
      </c>
      <c r="G69" s="56"/>
      <c r="H69" s="137">
        <f t="shared" ref="H69:M69" si="31">H38</f>
        <v>0</v>
      </c>
      <c r="I69" s="137" t="str">
        <f t="shared" si="31"/>
        <v>Technical Elective</v>
      </c>
      <c r="J69" s="138" t="str">
        <f t="shared" si="31"/>
        <v xml:space="preserve">Choose from list </v>
      </c>
      <c r="K69" s="139">
        <f t="shared" si="31"/>
        <v>3</v>
      </c>
      <c r="L69" s="139">
        <f t="shared" si="31"/>
        <v>0</v>
      </c>
      <c r="M69" s="139">
        <f t="shared" si="31"/>
        <v>0</v>
      </c>
      <c r="N69" s="56"/>
      <c r="O69" s="57"/>
    </row>
    <row r="70" spans="1:21" s="58" customFormat="1" ht="18" customHeight="1" x14ac:dyDescent="0.2">
      <c r="A70" s="59"/>
      <c r="B70" s="60"/>
      <c r="C70" s="89"/>
      <c r="D70" s="61"/>
      <c r="E70" s="61"/>
      <c r="F70" s="62"/>
      <c r="G70" s="56"/>
      <c r="H70" s="59" t="s">
        <v>40</v>
      </c>
      <c r="I70" s="81"/>
      <c r="J70" s="82"/>
      <c r="K70" s="85">
        <f>SUM(K71:K85)</f>
        <v>50</v>
      </c>
      <c r="L70" s="83"/>
      <c r="M70" s="83"/>
      <c r="N70" s="56"/>
      <c r="O70" s="57"/>
    </row>
    <row r="71" spans="1:21" s="58" customFormat="1" ht="18" customHeight="1" x14ac:dyDescent="0.2">
      <c r="C71" s="89"/>
      <c r="D71" s="86"/>
      <c r="E71" s="86"/>
      <c r="F71" s="86"/>
      <c r="G71" s="56"/>
      <c r="H71" s="101" t="str">
        <f t="shared" ref="H71:M71" si="32">A9</f>
        <v>MATH 123</v>
      </c>
      <c r="I71" s="101" t="str">
        <f t="shared" si="32"/>
        <v>Calculus I (SGR 5)</v>
      </c>
      <c r="J71" s="95" t="str">
        <f t="shared" si="32"/>
        <v xml:space="preserve">MATH 115 or Placement, earn C or better </v>
      </c>
      <c r="K71" s="102">
        <f t="shared" si="32"/>
        <v>4</v>
      </c>
      <c r="L71" s="102">
        <f t="shared" si="32"/>
        <v>0</v>
      </c>
      <c r="M71" s="102">
        <f t="shared" si="32"/>
        <v>0</v>
      </c>
      <c r="N71" s="56"/>
      <c r="O71" s="57"/>
    </row>
    <row r="72" spans="1:21" s="58" customFormat="1" ht="18" customHeight="1" x14ac:dyDescent="0.2">
      <c r="A72" s="59" t="s">
        <v>39</v>
      </c>
      <c r="B72" s="60"/>
      <c r="C72" s="59"/>
      <c r="D72" s="61"/>
      <c r="E72" s="61"/>
      <c r="F72" s="62"/>
      <c r="G72" s="56"/>
      <c r="H72" s="99" t="str">
        <f t="shared" ref="H72:M72" si="33">H9</f>
        <v>MATH 125</v>
      </c>
      <c r="I72" s="99" t="str">
        <f t="shared" si="33"/>
        <v xml:space="preserve">Calculus II </v>
      </c>
      <c r="J72" s="94" t="str">
        <f t="shared" si="33"/>
        <v>Math 123, earn C or better</v>
      </c>
      <c r="K72" s="100">
        <f t="shared" si="33"/>
        <v>4</v>
      </c>
      <c r="L72" s="100">
        <f t="shared" si="33"/>
        <v>0</v>
      </c>
      <c r="M72" s="100">
        <f t="shared" si="33"/>
        <v>0</v>
      </c>
      <c r="N72" s="56"/>
      <c r="O72" s="57"/>
    </row>
    <row r="73" spans="1:21" s="58" customFormat="1" ht="18" customHeight="1" x14ac:dyDescent="0.2">
      <c r="C73" s="89"/>
      <c r="D73" s="86"/>
      <c r="E73" s="86"/>
      <c r="F73" s="86"/>
      <c r="G73" s="56"/>
      <c r="H73" s="99" t="str">
        <f t="shared" ref="H73:M73" si="34">H19</f>
        <v>MATH 225</v>
      </c>
      <c r="I73" s="99" t="str">
        <f t="shared" si="34"/>
        <v xml:space="preserve">Calculus III </v>
      </c>
      <c r="J73" s="94" t="str">
        <f t="shared" si="34"/>
        <v>MATH 125</v>
      </c>
      <c r="K73" s="100">
        <f t="shared" si="34"/>
        <v>4</v>
      </c>
      <c r="L73" s="100">
        <f t="shared" si="34"/>
        <v>0</v>
      </c>
      <c r="M73" s="100">
        <f t="shared" si="34"/>
        <v>0</v>
      </c>
      <c r="N73" s="56"/>
      <c r="O73" s="57"/>
    </row>
    <row r="74" spans="1:21" s="58" customFormat="1" ht="18" customHeight="1" x14ac:dyDescent="0.2">
      <c r="A74" s="60" t="s">
        <v>6</v>
      </c>
      <c r="B74" s="60" t="s">
        <v>13</v>
      </c>
      <c r="C74" s="114"/>
      <c r="D74" s="69">
        <f>D75</f>
        <v>2</v>
      </c>
      <c r="E74" s="70"/>
      <c r="F74" s="67"/>
      <c r="G74" s="56"/>
      <c r="H74" s="101" t="str">
        <f t="shared" ref="H74:M74" si="35">A18</f>
        <v>MATH 321</v>
      </c>
      <c r="I74" s="101" t="str">
        <f t="shared" si="35"/>
        <v xml:space="preserve">Differential Equations </v>
      </c>
      <c r="J74" s="95" t="str">
        <f t="shared" si="35"/>
        <v>MATH 125</v>
      </c>
      <c r="K74" s="102">
        <f t="shared" si="35"/>
        <v>3</v>
      </c>
      <c r="L74" s="102">
        <f t="shared" si="35"/>
        <v>0</v>
      </c>
      <c r="M74" s="102">
        <f t="shared" si="35"/>
        <v>0</v>
      </c>
      <c r="N74" s="56"/>
      <c r="O74" s="57"/>
    </row>
    <row r="75" spans="1:21" s="58" customFormat="1" ht="18" customHeight="1" x14ac:dyDescent="0.2">
      <c r="A75" s="72" t="str">
        <f>A6</f>
        <v>GE 109/L</v>
      </c>
      <c r="B75" s="72" t="str">
        <f t="shared" ref="B75:C75" si="36">B6</f>
        <v>First Year Seminar and lab (IGR 1)</v>
      </c>
      <c r="C75" s="72">
        <f t="shared" si="36"/>
        <v>0</v>
      </c>
      <c r="D75" s="72">
        <f>D6</f>
        <v>2</v>
      </c>
      <c r="E75" s="72">
        <f>E6</f>
        <v>0</v>
      </c>
      <c r="F75" s="72">
        <f>F6</f>
        <v>0</v>
      </c>
      <c r="G75" s="56"/>
      <c r="H75" s="101" t="str">
        <f>A36</f>
        <v xml:space="preserve">STAT 381 </v>
      </c>
      <c r="I75" s="101" t="str">
        <f t="shared" ref="I75:M75" si="37">B36</f>
        <v xml:space="preserve">Intro to Probabilty and Statistics </v>
      </c>
      <c r="J75" s="95" t="str">
        <f t="shared" si="37"/>
        <v>MATH 125</v>
      </c>
      <c r="K75" s="102">
        <f t="shared" si="37"/>
        <v>3</v>
      </c>
      <c r="L75" s="102">
        <f t="shared" si="37"/>
        <v>0</v>
      </c>
      <c r="M75" s="102">
        <f t="shared" si="37"/>
        <v>0</v>
      </c>
      <c r="N75" s="56"/>
      <c r="O75" s="57"/>
    </row>
    <row r="76" spans="1:21" s="58" customFormat="1" ht="18" customHeight="1" x14ac:dyDescent="0.2">
      <c r="A76" s="66"/>
      <c r="B76" s="66"/>
      <c r="C76" s="92"/>
      <c r="D76" s="67"/>
      <c r="E76" s="67"/>
      <c r="F76" s="67"/>
      <c r="G76" s="56"/>
      <c r="H76" s="99" t="str">
        <f t="shared" ref="H76:M76" si="38">A7</f>
        <v xml:space="preserve">CHEM 112/L </v>
      </c>
      <c r="I76" s="99" t="str">
        <f t="shared" si="38"/>
        <v xml:space="preserve">General Chemistry I </v>
      </c>
      <c r="J76" s="94" t="str">
        <f t="shared" si="38"/>
        <v>MATH 102 corequisite</v>
      </c>
      <c r="K76" s="100">
        <f t="shared" si="38"/>
        <v>4</v>
      </c>
      <c r="L76" s="100">
        <f t="shared" si="38"/>
        <v>0</v>
      </c>
      <c r="M76" s="100">
        <f t="shared" si="38"/>
        <v>0</v>
      </c>
      <c r="N76" s="56"/>
      <c r="O76" s="57"/>
    </row>
    <row r="77" spans="1:21" s="58" customFormat="1" ht="18" customHeight="1" x14ac:dyDescent="0.2">
      <c r="A77" s="60" t="s">
        <v>7</v>
      </c>
      <c r="B77" s="60" t="s">
        <v>187</v>
      </c>
      <c r="C77" s="91"/>
      <c r="D77" s="69">
        <f>D78</f>
        <v>3</v>
      </c>
      <c r="E77" s="70"/>
      <c r="F77" s="67"/>
      <c r="G77" s="56"/>
      <c r="H77" s="99" t="str">
        <f t="shared" ref="H77:M77" si="39">H7</f>
        <v>CHEM 114/120</v>
      </c>
      <c r="I77" s="99" t="str">
        <f t="shared" si="39"/>
        <v>General Chemistry II or Elementary. Organic Chemistry</v>
      </c>
      <c r="J77" s="94" t="str">
        <f t="shared" si="39"/>
        <v xml:space="preserve">Chem 112/L, no lab required by CE </v>
      </c>
      <c r="K77" s="100">
        <f t="shared" si="39"/>
        <v>3</v>
      </c>
      <c r="L77" s="100">
        <f t="shared" si="39"/>
        <v>0</v>
      </c>
      <c r="M77" s="100">
        <f t="shared" si="39"/>
        <v>0</v>
      </c>
      <c r="N77" s="56"/>
      <c r="O77" s="57"/>
    </row>
    <row r="78" spans="1:21" s="58" customFormat="1" ht="18" customHeight="1" x14ac:dyDescent="0.2">
      <c r="A78" s="72" t="str">
        <f t="shared" ref="A78:C78" si="40">H18</f>
        <v>CEE 225</v>
      </c>
      <c r="B78" s="72" t="str">
        <f t="shared" si="40"/>
        <v xml:space="preserve">Principles of Environmental Science and Engineering (IGR 2) </v>
      </c>
      <c r="C78" s="93" t="str">
        <f t="shared" si="40"/>
        <v>CHEM 106/112, Spring only</v>
      </c>
      <c r="D78" s="73">
        <f>K18</f>
        <v>3</v>
      </c>
      <c r="E78" s="73">
        <f>L18</f>
        <v>0</v>
      </c>
      <c r="F78" s="73">
        <f>M18</f>
        <v>0</v>
      </c>
      <c r="G78" s="56"/>
      <c r="H78" s="99" t="str">
        <f t="shared" ref="H78:M78" si="41">A15</f>
        <v xml:space="preserve">PHYS 211/L </v>
      </c>
      <c r="I78" s="99" t="str">
        <f t="shared" si="41"/>
        <v>University Physics I and Lab (SGR 6)</v>
      </c>
      <c r="J78" s="94" t="str">
        <f t="shared" si="41"/>
        <v>MATH 123</v>
      </c>
      <c r="K78" s="100">
        <f t="shared" si="41"/>
        <v>4</v>
      </c>
      <c r="L78" s="100">
        <f t="shared" si="41"/>
        <v>0</v>
      </c>
      <c r="M78" s="100">
        <f t="shared" si="41"/>
        <v>0</v>
      </c>
      <c r="N78" s="56"/>
      <c r="O78" s="57"/>
    </row>
    <row r="79" spans="1:21" s="58" customFormat="1" ht="18" customHeight="1" x14ac:dyDescent="0.2">
      <c r="A79" s="66"/>
      <c r="B79" s="66"/>
      <c r="C79" s="92"/>
      <c r="D79" s="67"/>
      <c r="E79" s="67"/>
      <c r="F79" s="67"/>
      <c r="G79" s="56"/>
      <c r="H79" s="99" t="str">
        <f t="shared" ref="H79:M79" si="42">H15</f>
        <v xml:space="preserve">PHYS 213/L </v>
      </c>
      <c r="I79" s="99" t="str">
        <f t="shared" si="42"/>
        <v>University Physics II and Lab (SGR 6)</v>
      </c>
      <c r="J79" s="94" t="str">
        <f t="shared" si="42"/>
        <v xml:space="preserve">PHYS 211/L </v>
      </c>
      <c r="K79" s="100">
        <f t="shared" si="42"/>
        <v>4</v>
      </c>
      <c r="L79" s="100">
        <f t="shared" si="42"/>
        <v>0</v>
      </c>
      <c r="M79" s="100">
        <f t="shared" si="42"/>
        <v>0</v>
      </c>
      <c r="N79" s="56"/>
      <c r="O79" s="57"/>
    </row>
    <row r="80" spans="1:21" ht="18" customHeight="1" x14ac:dyDescent="0.2">
      <c r="A80" s="60" t="s">
        <v>186</v>
      </c>
      <c r="B80" s="60"/>
      <c r="C80" s="91"/>
      <c r="D80" s="69">
        <f>D81</f>
        <v>3</v>
      </c>
      <c r="E80" s="70"/>
      <c r="F80" s="67"/>
      <c r="H80" s="99" t="str">
        <f t="shared" ref="H80:M80" si="43">A16</f>
        <v>EM 214</v>
      </c>
      <c r="I80" s="99" t="str">
        <f t="shared" si="43"/>
        <v xml:space="preserve">Statics </v>
      </c>
      <c r="J80" s="94" t="str">
        <f t="shared" si="43"/>
        <v>MATH 123, earn C or better</v>
      </c>
      <c r="K80" s="100">
        <f t="shared" si="43"/>
        <v>3</v>
      </c>
      <c r="L80" s="100">
        <f t="shared" si="43"/>
        <v>0</v>
      </c>
      <c r="M80" s="100">
        <f t="shared" si="43"/>
        <v>0</v>
      </c>
    </row>
    <row r="81" spans="1:15" ht="18" customHeight="1" x14ac:dyDescent="0.2">
      <c r="A81" s="122" t="str">
        <f t="shared" ref="A81:C81" si="44">A19</f>
        <v>SGR #4</v>
      </c>
      <c r="B81" s="122" t="str">
        <f t="shared" si="44"/>
        <v>Humanities/Arts Diversity (SGR 4)</v>
      </c>
      <c r="C81" s="123" t="str">
        <f t="shared" si="44"/>
        <v xml:space="preserve">choose course from globalization list </v>
      </c>
      <c r="D81" s="124">
        <f>D19</f>
        <v>3</v>
      </c>
      <c r="E81" s="124">
        <f>E19</f>
        <v>0</v>
      </c>
      <c r="F81" s="124">
        <f>F19</f>
        <v>0</v>
      </c>
      <c r="H81" s="101" t="str">
        <f t="shared" ref="H81:M81" si="45">H17</f>
        <v xml:space="preserve">EM 215 </v>
      </c>
      <c r="I81" s="101" t="str">
        <f t="shared" si="45"/>
        <v xml:space="preserve">Dynamics </v>
      </c>
      <c r="J81" s="95" t="str">
        <f t="shared" si="45"/>
        <v>EM 214, earn C or better</v>
      </c>
      <c r="K81" s="102">
        <f t="shared" si="45"/>
        <v>3</v>
      </c>
      <c r="L81" s="102">
        <f t="shared" si="45"/>
        <v>0</v>
      </c>
      <c r="M81" s="102">
        <f t="shared" si="45"/>
        <v>0</v>
      </c>
    </row>
    <row r="82" spans="1:15" ht="18" customHeight="1" x14ac:dyDescent="0.2">
      <c r="A82" s="125" t="str">
        <f t="shared" ref="A82:C82" si="46">A30</f>
        <v>SGR #3</v>
      </c>
      <c r="B82" s="125" t="str">
        <f t="shared" si="46"/>
        <v xml:space="preserve">Social Sciences/Diversity (SGR 3) </v>
      </c>
      <c r="C82" s="126" t="str">
        <f t="shared" si="46"/>
        <v xml:space="preserve">choose course from globalization list </v>
      </c>
      <c r="D82" s="127">
        <f>D30</f>
        <v>3</v>
      </c>
      <c r="E82" s="127">
        <f>E30</f>
        <v>0</v>
      </c>
      <c r="F82" s="127">
        <f>F30</f>
        <v>0</v>
      </c>
      <c r="H82" s="101" t="str">
        <f t="shared" ref="H82:M83" si="47">A28</f>
        <v>EM 321</v>
      </c>
      <c r="I82" s="101" t="str">
        <f t="shared" si="47"/>
        <v xml:space="preserve">Mechanics of Materials </v>
      </c>
      <c r="J82" s="95" t="str">
        <f t="shared" si="47"/>
        <v>EM 214, earn C or better</v>
      </c>
      <c r="K82" s="102">
        <f t="shared" si="47"/>
        <v>3</v>
      </c>
      <c r="L82" s="102">
        <f t="shared" si="47"/>
        <v>0</v>
      </c>
      <c r="M82" s="102">
        <f t="shared" si="47"/>
        <v>0</v>
      </c>
    </row>
    <row r="83" spans="1:15" ht="18" customHeight="1" x14ac:dyDescent="0.2">
      <c r="A83" s="66"/>
      <c r="B83" s="66"/>
      <c r="C83" s="92"/>
      <c r="D83" s="67"/>
      <c r="E83" s="67"/>
      <c r="F83" s="67"/>
      <c r="H83" s="101" t="str">
        <f t="shared" si="47"/>
        <v>EM 331</v>
      </c>
      <c r="I83" s="101" t="str">
        <f t="shared" si="47"/>
        <v xml:space="preserve">Fluid Mechanics   </v>
      </c>
      <c r="J83" s="95" t="str">
        <f t="shared" si="47"/>
        <v>EM 215, MATH 321, Fall only, earn C or better</v>
      </c>
      <c r="K83" s="102">
        <f t="shared" si="47"/>
        <v>3</v>
      </c>
      <c r="L83" s="102">
        <f t="shared" si="47"/>
        <v>0</v>
      </c>
      <c r="M83" s="102">
        <f t="shared" si="47"/>
        <v>0</v>
      </c>
    </row>
    <row r="84" spans="1:15" ht="18" customHeight="1" x14ac:dyDescent="0.2">
      <c r="A84" s="60" t="s">
        <v>14</v>
      </c>
      <c r="B84" s="60"/>
      <c r="C84" s="91"/>
      <c r="D84" s="69">
        <f>D85</f>
        <v>2</v>
      </c>
      <c r="E84" s="70"/>
      <c r="F84" s="67"/>
      <c r="H84" s="101" t="str">
        <f t="shared" ref="H84:M84" si="48">A6</f>
        <v>GE 109/L</v>
      </c>
      <c r="I84" s="101" t="str">
        <f t="shared" si="48"/>
        <v>First Year Seminar and lab (IGR 1)</v>
      </c>
      <c r="J84" s="95">
        <f t="shared" si="48"/>
        <v>0</v>
      </c>
      <c r="K84" s="102">
        <f t="shared" si="48"/>
        <v>2</v>
      </c>
      <c r="L84" s="102">
        <f t="shared" si="48"/>
        <v>0</v>
      </c>
      <c r="M84" s="102">
        <f t="shared" si="48"/>
        <v>0</v>
      </c>
    </row>
    <row r="85" spans="1:15" ht="18" customHeight="1" thickBot="1" x14ac:dyDescent="0.25">
      <c r="A85" s="84" t="str">
        <f t="shared" ref="A85:C85" si="49">H34</f>
        <v xml:space="preserve">CEE 465 </v>
      </c>
      <c r="B85" s="131" t="str">
        <f t="shared" si="49"/>
        <v xml:space="preserve">Capstone Design II (AW) </v>
      </c>
      <c r="C85" s="132" t="str">
        <f t="shared" si="49"/>
        <v xml:space="preserve">CEE 464, Spring only </v>
      </c>
      <c r="D85" s="133">
        <f>K34</f>
        <v>2</v>
      </c>
      <c r="E85" s="133">
        <f>L34</f>
        <v>0</v>
      </c>
      <c r="F85" s="133">
        <f>M34</f>
        <v>0</v>
      </c>
      <c r="H85" s="173">
        <f t="shared" ref="H85:M85" si="50">A40</f>
        <v>0</v>
      </c>
      <c r="I85" s="173" t="str">
        <f t="shared" si="50"/>
        <v xml:space="preserve">Science Elective </v>
      </c>
      <c r="J85" s="174" t="str">
        <f t="shared" si="50"/>
        <v xml:space="preserve">Choose from list </v>
      </c>
      <c r="K85" s="175">
        <f t="shared" si="50"/>
        <v>3</v>
      </c>
      <c r="L85" s="175">
        <f t="shared" si="50"/>
        <v>0</v>
      </c>
      <c r="M85" s="175">
        <f t="shared" si="50"/>
        <v>0</v>
      </c>
    </row>
    <row r="86" spans="1:15" ht="18" customHeight="1" thickTop="1" x14ac:dyDescent="0.2">
      <c r="A86" s="142"/>
      <c r="B86" s="134"/>
      <c r="C86" s="135"/>
      <c r="D86" s="136"/>
      <c r="E86" s="136"/>
      <c r="F86" s="136"/>
      <c r="G86" s="3"/>
      <c r="H86" s="171"/>
      <c r="I86" s="171"/>
      <c r="J86" s="1" t="s">
        <v>41</v>
      </c>
      <c r="K86" s="1">
        <f>D47+D51+D54+D58+K47+K70</f>
        <v>130</v>
      </c>
      <c r="L86" s="172"/>
      <c r="M86" s="172"/>
      <c r="N86" s="3"/>
      <c r="O86" s="3"/>
    </row>
    <row r="87" spans="1:15" ht="18" customHeight="1" x14ac:dyDescent="0.2">
      <c r="B87" s="1"/>
      <c r="C87" s="1"/>
      <c r="F87" s="3"/>
      <c r="G87" s="3"/>
      <c r="H87" s="58"/>
      <c r="I87" s="58"/>
      <c r="J87" s="57"/>
      <c r="K87" s="56"/>
      <c r="L87" s="56"/>
      <c r="M87" s="56"/>
      <c r="N87" s="3"/>
      <c r="O87" s="3"/>
    </row>
    <row r="88" spans="1:15" ht="18" customHeight="1" x14ac:dyDescent="0.2">
      <c r="B88" s="1"/>
      <c r="C88" s="1"/>
      <c r="F88" s="3"/>
      <c r="H88" s="129"/>
      <c r="I88" s="129"/>
      <c r="J88" s="88"/>
      <c r="K88" s="130"/>
      <c r="L88" s="130"/>
      <c r="M88" s="130"/>
      <c r="N88" s="3"/>
      <c r="O88" s="3"/>
    </row>
    <row r="89" spans="1:15" ht="18" customHeight="1" x14ac:dyDescent="0.2">
      <c r="B89" s="1"/>
      <c r="C89" s="1"/>
      <c r="F89" s="3"/>
      <c r="G89" s="3"/>
      <c r="H89" s="58"/>
      <c r="I89" s="58"/>
      <c r="J89" s="57"/>
      <c r="K89" s="56"/>
      <c r="L89" s="56"/>
      <c r="M89" s="56"/>
      <c r="N89" s="3"/>
      <c r="O89" s="3"/>
    </row>
    <row r="90" spans="1:15" ht="18" customHeight="1" x14ac:dyDescent="0.2">
      <c r="B90" s="1"/>
      <c r="C90" s="1"/>
      <c r="F90" s="3"/>
      <c r="H90" s="58"/>
      <c r="I90" s="58"/>
      <c r="J90" s="57"/>
      <c r="K90" s="56"/>
      <c r="L90" s="56"/>
      <c r="M90" s="56"/>
    </row>
    <row r="91" spans="1:15" ht="18" customHeight="1" x14ac:dyDescent="0.2">
      <c r="H91" s="58"/>
      <c r="I91" s="58"/>
      <c r="J91" s="57"/>
      <c r="K91" s="56"/>
      <c r="L91" s="56"/>
      <c r="M91" s="56"/>
    </row>
    <row r="93" spans="1:15" ht="18" customHeight="1" x14ac:dyDescent="0.2">
      <c r="I93" s="1"/>
      <c r="J93" s="1"/>
      <c r="M93" s="2"/>
    </row>
    <row r="94" spans="1:15" ht="18" customHeight="1" x14ac:dyDescent="0.2">
      <c r="I94" s="1"/>
      <c r="J94" s="1"/>
      <c r="M94" s="2"/>
    </row>
    <row r="95" spans="1:15" ht="18" customHeight="1" x14ac:dyDescent="0.2">
      <c r="I95" s="1"/>
      <c r="J95" s="1"/>
      <c r="M95" s="2"/>
    </row>
  </sheetData>
  <mergeCells count="7">
    <mergeCell ref="A45:M45"/>
    <mergeCell ref="A1:M1"/>
    <mergeCell ref="K3:M3"/>
    <mergeCell ref="A44:M44"/>
    <mergeCell ref="D2:G2"/>
    <mergeCell ref="K2:M2"/>
    <mergeCell ref="D3:G3"/>
  </mergeCells>
  <conditionalFormatting sqref="F26:F28 M9:M10 F17 F20 M18:M20 F8 M25:M28 F34:F40 M34:M40">
    <cfRule type="cellIs" dxfId="1" priority="3" operator="between">
      <formula>"F"</formula>
      <formula>"F"</formula>
    </cfRule>
  </conditionalFormatting>
  <conditionalFormatting sqref="F18 F25 F7 M23:M24 M6:M7 F9:F11 F29:F30 M16:M17">
    <cfRule type="cellIs" dxfId="0" priority="2" operator="between">
      <formula>"D"</formula>
      <formula>"F"</formula>
    </cfRule>
  </conditionalFormatting>
  <hyperlinks>
    <hyperlink ref="B6" r:id="rId1" location="IGR_Goal__1" display="First Year Seminar (IGR 1)"/>
    <hyperlink ref="B8" r:id="rId2" location="IGR_Goal__2" display="Fundamentals of Speech (SGR 2)"/>
    <hyperlink ref="I6" r:id="rId3" location="Syst_Goal_1" display="Composition I (SGR 1)"/>
    <hyperlink ref="B19" r:id="rId4" location="Syst_Goal_4"/>
    <hyperlink ref="A6:B6" r:id="rId5" location="IGR_Goal__1" display="XX 109"/>
    <hyperlink ref="A8:B8" r:id="rId6" location="Syst_Goal_2" display="SPCM 101"/>
    <hyperlink ref="H8:I8" r:id="rId7" location="Syst_Goal_3" display="SGR #3"/>
    <hyperlink ref="A19:B19" r:id="rId8" location="Syst_Goal_4" display="SGR #4"/>
    <hyperlink ref="A84:B84" r:id="rId9" location="Advanced_Writing_Requirement" display="Advanced Writing Requirement"/>
    <hyperlink ref="A80:B80" r:id="rId10" location="Globalization_Requirement" display="Globalization Requirement"/>
    <hyperlink ref="A77:B77" r:id="rId11" location="IGR_Goal__2" display="IGR Goal 2"/>
    <hyperlink ref="A74:B74" r:id="rId12" location="IGR_Goal__1" display="IGR Goal 1"/>
    <hyperlink ref="A72:B72" r:id="rId13" location="SDSU_s_Institutional_Graduation_Requirements__IGRs_" display="Institutional Graduation Requirements (IGRs) (5 credits)"/>
    <hyperlink ref="A46:C46" r:id="rId14" location="I_Syst_Gene" display="System Gen Ed Requirements  (SGR) (30 credits, Complete First 2 Years)"/>
    <hyperlink ref="H6:I6" r:id="rId15" location="Syst_Goal_1" display="ENGL 101"/>
    <hyperlink ref="A18:B18" r:id="rId16" location="Syst_Goal_1" display="ENGL 201"/>
    <hyperlink ref="A47:B47" r:id="rId17" location="Syst_Goal_1" display="SGR Goal 1"/>
    <hyperlink ref="A51:B51" r:id="rId18" location="Syst_Goal_2" display="SGR Goal 2"/>
    <hyperlink ref="A54:B54" r:id="rId19" location="Syst_Goal_3" display="SGR Goal 3"/>
    <hyperlink ref="A58:B58" r:id="rId20" location="Syst_Goal_4" display="SGR Goal 4"/>
    <hyperlink ref="A62:B62" r:id="rId21" location="Syst_Goal_5" display="SGR Goal 5"/>
    <hyperlink ref="A65:B65" r:id="rId22" location="Syst_Goal_6" display="SGR Goal 6"/>
  </hyperlinks>
  <printOptions horizontalCentered="1" verticalCentered="1"/>
  <pageMargins left="0.25" right="0.25" top="0.25" bottom="0.25" header="0.25" footer="0.25"/>
  <pageSetup scale="77" fitToHeight="2" orientation="landscape" r:id="rId23"/>
  <rowBreaks count="1" manualBreakCount="1">
    <brk id="44"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Q33"/>
  <sheetViews>
    <sheetView workbookViewId="0">
      <selection activeCell="G5" sqref="G5:I5"/>
    </sheetView>
  </sheetViews>
  <sheetFormatPr defaultColWidth="9.140625" defaultRowHeight="15" x14ac:dyDescent="0.25"/>
  <cols>
    <col min="1" max="1" width="6.85546875" style="76" customWidth="1"/>
    <col min="2" max="2" width="12.85546875" style="76" customWidth="1"/>
    <col min="3" max="3" width="39.5703125" style="77" customWidth="1"/>
    <col min="4" max="5" width="9.140625" style="76"/>
    <col min="6" max="6" width="6.7109375" style="76" customWidth="1"/>
    <col min="7" max="7" width="17" style="76" bestFit="1" customWidth="1"/>
    <col min="8" max="8" width="9.140625" style="76"/>
    <col min="9" max="9" width="39.5703125" style="76" bestFit="1" customWidth="1"/>
    <col min="10" max="16384" width="9.140625" style="76"/>
  </cols>
  <sheetData>
    <row r="1" spans="1:17" ht="18" customHeight="1" thickBot="1" x14ac:dyDescent="0.35">
      <c r="A1" s="195" t="s">
        <v>110</v>
      </c>
      <c r="B1" s="195"/>
      <c r="C1" s="195"/>
    </row>
    <row r="2" spans="1:17" ht="18" customHeight="1" thickTop="1" x14ac:dyDescent="0.3">
      <c r="A2" s="121" t="s">
        <v>109</v>
      </c>
      <c r="B2" s="78"/>
      <c r="C2" s="78"/>
    </row>
    <row r="3" spans="1:17" ht="24" customHeight="1" x14ac:dyDescent="0.25">
      <c r="A3" s="208" t="s">
        <v>217</v>
      </c>
      <c r="B3" s="209"/>
      <c r="C3" s="209"/>
      <c r="D3" s="210"/>
      <c r="E3" s="210"/>
      <c r="F3" s="210"/>
      <c r="G3" s="210"/>
      <c r="H3" s="210"/>
      <c r="I3" s="210"/>
    </row>
    <row r="4" spans="1:17" s="103" customFormat="1" ht="15" customHeight="1" x14ac:dyDescent="0.25">
      <c r="A4" s="206" t="s">
        <v>212</v>
      </c>
      <c r="B4" s="207"/>
      <c r="C4" s="207"/>
      <c r="D4" s="207"/>
      <c r="E4" s="207"/>
      <c r="F4" s="205"/>
      <c r="G4" s="205"/>
      <c r="H4" s="205"/>
      <c r="I4" s="205"/>
      <c r="J4"/>
      <c r="K4"/>
      <c r="L4"/>
      <c r="M4"/>
      <c r="N4"/>
      <c r="O4"/>
      <c r="P4"/>
      <c r="Q4"/>
    </row>
    <row r="5" spans="1:17" s="103" customFormat="1" ht="15" customHeight="1" x14ac:dyDescent="0.25">
      <c r="A5" s="196" t="s">
        <v>129</v>
      </c>
      <c r="B5" s="196"/>
      <c r="C5" s="144" t="s">
        <v>130</v>
      </c>
      <c r="D5" s="145" t="s">
        <v>131</v>
      </c>
      <c r="E5" s="144" t="s">
        <v>132</v>
      </c>
      <c r="F5" s="147"/>
      <c r="G5" s="219" t="s">
        <v>133</v>
      </c>
      <c r="H5" s="207"/>
      <c r="I5" s="207"/>
    </row>
    <row r="6" spans="1:17" s="103" customFormat="1" ht="15" customHeight="1" thickBot="1" x14ac:dyDescent="0.3">
      <c r="A6" s="146" t="s">
        <v>134</v>
      </c>
      <c r="B6" s="144" t="s">
        <v>135</v>
      </c>
      <c r="C6" s="144"/>
      <c r="D6" s="148"/>
      <c r="E6" s="148"/>
      <c r="F6"/>
      <c r="G6" s="201" t="s">
        <v>213</v>
      </c>
      <c r="H6" s="202">
        <v>142</v>
      </c>
      <c r="I6" s="201" t="s">
        <v>141</v>
      </c>
    </row>
    <row r="7" spans="1:17" s="103" customFormat="1" ht="15" customHeight="1" x14ac:dyDescent="0.25">
      <c r="A7" s="145" t="s">
        <v>136</v>
      </c>
      <c r="B7" s="145" t="s">
        <v>137</v>
      </c>
      <c r="C7" s="145" t="s">
        <v>138</v>
      </c>
      <c r="D7" s="160" t="s">
        <v>139</v>
      </c>
      <c r="E7" s="149"/>
      <c r="F7"/>
      <c r="G7" s="201" t="s">
        <v>214</v>
      </c>
      <c r="H7" s="201" t="s">
        <v>144</v>
      </c>
      <c r="I7" s="203" t="s">
        <v>145</v>
      </c>
    </row>
    <row r="8" spans="1:17" s="103" customFormat="1" ht="15" customHeight="1" x14ac:dyDescent="0.25">
      <c r="A8" s="145" t="s">
        <v>142</v>
      </c>
      <c r="B8" s="145">
        <v>314</v>
      </c>
      <c r="C8" s="145" t="s">
        <v>143</v>
      </c>
      <c r="D8" s="161" t="s">
        <v>139</v>
      </c>
      <c r="E8" s="151"/>
      <c r="F8"/>
      <c r="G8" s="201" t="s">
        <v>215</v>
      </c>
      <c r="H8" s="201" t="s">
        <v>149</v>
      </c>
      <c r="I8" s="201" t="s">
        <v>150</v>
      </c>
    </row>
    <row r="9" spans="1:17" s="103" customFormat="1" ht="15" customHeight="1" x14ac:dyDescent="0.2">
      <c r="A9" s="145" t="s">
        <v>146</v>
      </c>
      <c r="B9" s="145">
        <v>411</v>
      </c>
      <c r="C9" s="145" t="s">
        <v>147</v>
      </c>
      <c r="D9" s="152" t="s">
        <v>148</v>
      </c>
      <c r="E9" s="152" t="s">
        <v>140</v>
      </c>
      <c r="F9" s="153"/>
      <c r="G9" s="201" t="s">
        <v>153</v>
      </c>
      <c r="H9" s="201" t="s">
        <v>154</v>
      </c>
      <c r="I9" s="201" t="s">
        <v>155</v>
      </c>
    </row>
    <row r="10" spans="1:17" s="103" customFormat="1" ht="15" customHeight="1" x14ac:dyDescent="0.2">
      <c r="A10" s="145" t="s">
        <v>146</v>
      </c>
      <c r="B10" s="145">
        <v>422</v>
      </c>
      <c r="C10" s="145" t="s">
        <v>151</v>
      </c>
      <c r="D10" s="154" t="s">
        <v>152</v>
      </c>
      <c r="E10" s="154"/>
      <c r="F10" s="153"/>
      <c r="G10" s="201" t="s">
        <v>216</v>
      </c>
      <c r="H10" s="204" t="s">
        <v>158</v>
      </c>
      <c r="I10" s="201" t="s">
        <v>159</v>
      </c>
    </row>
    <row r="11" spans="1:17" s="103" customFormat="1" ht="15" customHeight="1" x14ac:dyDescent="0.25">
      <c r="A11" s="145" t="s">
        <v>146</v>
      </c>
      <c r="B11" s="145">
        <v>423</v>
      </c>
      <c r="C11" s="145" t="s">
        <v>156</v>
      </c>
      <c r="D11" s="155" t="s">
        <v>157</v>
      </c>
      <c r="E11" s="155" t="s">
        <v>140</v>
      </c>
      <c r="F11"/>
      <c r="G11" s="201" t="s">
        <v>216</v>
      </c>
      <c r="H11" s="201" t="s">
        <v>161</v>
      </c>
      <c r="I11" s="201" t="s">
        <v>162</v>
      </c>
    </row>
    <row r="12" spans="1:17" s="103" customFormat="1" ht="15" customHeight="1" x14ac:dyDescent="0.25">
      <c r="A12" s="145" t="s">
        <v>146</v>
      </c>
      <c r="B12" s="145">
        <v>424</v>
      </c>
      <c r="C12" s="145" t="s">
        <v>160</v>
      </c>
      <c r="D12" s="154" t="s">
        <v>152</v>
      </c>
      <c r="E12" s="154"/>
      <c r="F12"/>
      <c r="G12" s="150"/>
      <c r="H12" s="150"/>
      <c r="I12" s="150"/>
    </row>
    <row r="13" spans="1:17" s="103" customFormat="1" ht="15" customHeight="1" x14ac:dyDescent="0.25">
      <c r="A13" s="145" t="s">
        <v>146</v>
      </c>
      <c r="B13" s="145">
        <v>434</v>
      </c>
      <c r="C13" s="145" t="s">
        <v>163</v>
      </c>
      <c r="D13" s="155" t="s">
        <v>157</v>
      </c>
      <c r="E13" s="155" t="s">
        <v>140</v>
      </c>
      <c r="F13"/>
      <c r="G13" s="150"/>
      <c r="H13" s="150"/>
      <c r="I13" s="150"/>
    </row>
    <row r="14" spans="1:17" s="103" customFormat="1" ht="15" customHeight="1" x14ac:dyDescent="0.25">
      <c r="A14" s="145" t="s">
        <v>146</v>
      </c>
      <c r="B14" s="145">
        <v>435</v>
      </c>
      <c r="C14" s="145" t="s">
        <v>164</v>
      </c>
      <c r="D14" s="155" t="s">
        <v>157</v>
      </c>
      <c r="E14" s="155"/>
      <c r="F14"/>
      <c r="G14" s="150"/>
      <c r="H14" s="150"/>
      <c r="I14" s="150"/>
    </row>
    <row r="15" spans="1:17" s="103" customFormat="1" ht="15" customHeight="1" x14ac:dyDescent="0.25">
      <c r="A15" s="145" t="s">
        <v>146</v>
      </c>
      <c r="B15" s="145">
        <v>443</v>
      </c>
      <c r="C15" s="145" t="s">
        <v>165</v>
      </c>
      <c r="D15" s="156" t="s">
        <v>166</v>
      </c>
      <c r="E15" s="156"/>
      <c r="F15"/>
      <c r="G15" s="150"/>
      <c r="H15" s="150"/>
      <c r="I15" s="150"/>
    </row>
    <row r="16" spans="1:17" s="103" customFormat="1" ht="15" customHeight="1" x14ac:dyDescent="0.25">
      <c r="A16" s="145" t="s">
        <v>146</v>
      </c>
      <c r="B16" s="145">
        <v>446</v>
      </c>
      <c r="C16" s="145" t="s">
        <v>167</v>
      </c>
      <c r="D16" s="157" t="s">
        <v>168</v>
      </c>
      <c r="E16" s="157" t="s">
        <v>140</v>
      </c>
      <c r="F16"/>
      <c r="G16" s="150"/>
      <c r="H16" s="150"/>
      <c r="I16" s="150"/>
    </row>
    <row r="17" spans="1:9" s="103" customFormat="1" ht="15" customHeight="1" x14ac:dyDescent="0.25">
      <c r="A17" s="145" t="s">
        <v>146</v>
      </c>
      <c r="B17" s="145">
        <v>447</v>
      </c>
      <c r="C17" s="145" t="s">
        <v>169</v>
      </c>
      <c r="D17" s="157" t="s">
        <v>168</v>
      </c>
      <c r="E17" s="157" t="s">
        <v>140</v>
      </c>
      <c r="F17"/>
      <c r="G17" s="150"/>
      <c r="H17" s="150"/>
      <c r="I17" s="150"/>
    </row>
    <row r="18" spans="1:9" s="103" customFormat="1" ht="15" customHeight="1" x14ac:dyDescent="0.25">
      <c r="A18" s="145" t="s">
        <v>146</v>
      </c>
      <c r="B18" s="145">
        <v>452</v>
      </c>
      <c r="C18" s="145" t="s">
        <v>170</v>
      </c>
      <c r="D18" s="156" t="s">
        <v>166</v>
      </c>
      <c r="E18" s="156" t="s">
        <v>140</v>
      </c>
      <c r="F18"/>
      <c r="G18"/>
      <c r="H18"/>
      <c r="I18"/>
    </row>
    <row r="19" spans="1:9" s="103" customFormat="1" ht="15" customHeight="1" x14ac:dyDescent="0.25">
      <c r="A19" s="145" t="s">
        <v>146</v>
      </c>
      <c r="B19" s="145">
        <v>458</v>
      </c>
      <c r="C19" s="145" t="s">
        <v>171</v>
      </c>
      <c r="D19" s="156" t="s">
        <v>166</v>
      </c>
      <c r="E19" s="156" t="s">
        <v>140</v>
      </c>
      <c r="F19"/>
      <c r="G19"/>
      <c r="H19"/>
      <c r="I19"/>
    </row>
    <row r="20" spans="1:9" s="103" customFormat="1" ht="15" customHeight="1" x14ac:dyDescent="0.25">
      <c r="A20" s="145" t="s">
        <v>146</v>
      </c>
      <c r="B20" s="145">
        <v>467</v>
      </c>
      <c r="C20" s="145" t="s">
        <v>172</v>
      </c>
      <c r="D20" s="152" t="s">
        <v>148</v>
      </c>
      <c r="E20" s="152" t="s">
        <v>140</v>
      </c>
      <c r="F20"/>
      <c r="G20"/>
      <c r="H20"/>
      <c r="I20"/>
    </row>
    <row r="21" spans="1:9" s="103" customFormat="1" ht="15" customHeight="1" x14ac:dyDescent="0.25">
      <c r="A21" s="145" t="s">
        <v>146</v>
      </c>
      <c r="B21" s="145">
        <v>492</v>
      </c>
      <c r="C21" s="145" t="s">
        <v>173</v>
      </c>
      <c r="D21" s="155" t="s">
        <v>157</v>
      </c>
      <c r="E21" s="155"/>
      <c r="F21"/>
      <c r="G21"/>
      <c r="H21"/>
      <c r="I21"/>
    </row>
    <row r="22" spans="1:9" s="103" customFormat="1" ht="15" customHeight="1" x14ac:dyDescent="0.25">
      <c r="A22" s="158" t="s">
        <v>146</v>
      </c>
      <c r="B22" s="158">
        <v>492</v>
      </c>
      <c r="C22" s="158" t="s">
        <v>174</v>
      </c>
      <c r="D22" s="159" t="s">
        <v>157</v>
      </c>
      <c r="E22" s="159"/>
      <c r="F22"/>
      <c r="G22"/>
      <c r="H22"/>
      <c r="I22"/>
    </row>
    <row r="23" spans="1:9" s="103" customFormat="1" ht="15" customHeight="1" x14ac:dyDescent="0.25">
      <c r="A23" s="198" t="s">
        <v>146</v>
      </c>
      <c r="B23" s="198">
        <v>492</v>
      </c>
      <c r="C23" s="162" t="s">
        <v>175</v>
      </c>
      <c r="D23" s="163" t="s">
        <v>157</v>
      </c>
      <c r="E23" s="164"/>
      <c r="F23"/>
      <c r="G23"/>
      <c r="H23"/>
      <c r="I23"/>
    </row>
    <row r="24" spans="1:9" s="103" customFormat="1" ht="15" customHeight="1" x14ac:dyDescent="0.25">
      <c r="A24" s="200" t="s">
        <v>146</v>
      </c>
      <c r="B24" s="200">
        <v>494</v>
      </c>
      <c r="C24" s="197" t="s">
        <v>182</v>
      </c>
      <c r="D24" s="165" t="s">
        <v>139</v>
      </c>
      <c r="E24" s="166"/>
      <c r="F24"/>
    </row>
    <row r="25" spans="1:9" s="103" customFormat="1" ht="15" customHeight="1" x14ac:dyDescent="0.2">
      <c r="A25" s="199"/>
      <c r="B25" s="199"/>
      <c r="C25" s="211" t="s">
        <v>176</v>
      </c>
    </row>
    <row r="26" spans="1:9" s="103" customFormat="1" ht="15" customHeight="1" x14ac:dyDescent="0.2">
      <c r="A26" s="141"/>
      <c r="B26" s="141"/>
      <c r="C26" s="212" t="s">
        <v>177</v>
      </c>
    </row>
    <row r="27" spans="1:9" s="103" customFormat="1" ht="15" customHeight="1" x14ac:dyDescent="0.2">
      <c r="A27" s="141"/>
      <c r="B27" s="141"/>
      <c r="C27" s="213" t="s">
        <v>178</v>
      </c>
    </row>
    <row r="28" spans="1:9" s="103" customFormat="1" ht="15" customHeight="1" x14ac:dyDescent="0.2">
      <c r="A28" s="141"/>
      <c r="B28" s="141"/>
      <c r="C28" s="214" t="s">
        <v>179</v>
      </c>
    </row>
    <row r="29" spans="1:9" s="103" customFormat="1" ht="15" customHeight="1" x14ac:dyDescent="0.2">
      <c r="A29" s="141"/>
      <c r="B29" s="141"/>
      <c r="C29" s="215" t="s">
        <v>180</v>
      </c>
    </row>
    <row r="30" spans="1:9" s="103" customFormat="1" ht="15" customHeight="1" x14ac:dyDescent="0.25">
      <c r="A30" s="140"/>
      <c r="B30" s="140"/>
      <c r="C30" s="216" t="s">
        <v>181</v>
      </c>
      <c r="G30" s="76"/>
      <c r="H30" s="76"/>
      <c r="I30" s="76"/>
    </row>
    <row r="31" spans="1:9" s="103" customFormat="1" ht="15" customHeight="1" x14ac:dyDescent="0.25">
      <c r="A31" s="143"/>
      <c r="B31" s="143"/>
      <c r="C31" s="217"/>
      <c r="G31" s="76"/>
      <c r="H31" s="76"/>
      <c r="I31" s="76"/>
    </row>
    <row r="32" spans="1:9" s="103" customFormat="1" ht="15" customHeight="1" x14ac:dyDescent="0.25">
      <c r="A32" s="218" t="s">
        <v>218</v>
      </c>
      <c r="B32" s="143"/>
      <c r="C32" s="217"/>
      <c r="G32" s="76"/>
      <c r="H32" s="76"/>
      <c r="I32" s="76"/>
    </row>
    <row r="33" spans="1:9" ht="83.25" customHeight="1" x14ac:dyDescent="0.25">
      <c r="A33" s="194" t="s">
        <v>219</v>
      </c>
      <c r="B33" s="193"/>
      <c r="C33" s="193"/>
      <c r="D33" s="193"/>
      <c r="E33" s="193"/>
      <c r="F33" s="193"/>
      <c r="G33" s="193"/>
      <c r="H33" s="193"/>
      <c r="I33" s="193"/>
    </row>
  </sheetData>
  <mergeCells count="6">
    <mergeCell ref="A3:I3"/>
    <mergeCell ref="A1:C1"/>
    <mergeCell ref="A5:B5"/>
    <mergeCell ref="A4:E4"/>
    <mergeCell ref="A33:I33"/>
    <mergeCell ref="G5:I5"/>
  </mergeCells>
  <hyperlinks>
    <hyperlink ref="A5" r:id="rId1" display="http://catalog.sdstate.edu/preview_program.php?catoid=22&amp;poid=3981&amp;returnto=1921"/>
    <hyperlink ref="A6" r:id="rId2" display="http://catalog.sdstate.edu/preview_program.php?catoid=22&amp;poid=3981&amp;returnto=1921"/>
    <hyperlink ref="A7" r:id="rId3" display="http://catalog.sdstate.edu/preview_program.php?catoid=22&amp;poid=3981&amp;returnto=1921"/>
    <hyperlink ref="A8" r:id="rId4" display="http://catalog.sdstate.edu/preview_program.php?catoid=22&amp;poid=3981&amp;returnto=1921"/>
    <hyperlink ref="A9" r:id="rId5" display="http://catalog.sdstate.edu/preview_program.php?catoid=22&amp;poid=3981&amp;returnto=1921"/>
    <hyperlink ref="A10" r:id="rId6" display="http://catalog.sdstate.edu/preview_program.php?catoid=22&amp;poid=3981&amp;returnto=1921"/>
    <hyperlink ref="A11" r:id="rId7" display="http://catalog.sdstate.edu/preview_program.php?catoid=22&amp;poid=3981&amp;returnto=1921"/>
    <hyperlink ref="A12" r:id="rId8" display="http://catalog.sdstate.edu/preview_program.php?catoid=22&amp;poid=3981&amp;returnto=1921"/>
    <hyperlink ref="A13" r:id="rId9" display="http://catalog.sdstate.edu/preview_program.php?catoid=22&amp;poid=3981&amp;returnto=1921"/>
    <hyperlink ref="A14" r:id="rId10" display="http://catalog.sdstate.edu/preview_program.php?catoid=22&amp;poid=3981&amp;returnto=1921"/>
    <hyperlink ref="A15" r:id="rId11" display="http://catalog.sdstate.edu/preview_program.php?catoid=22&amp;poid=3981&amp;returnto=1921"/>
    <hyperlink ref="A16" r:id="rId12" display="http://catalog.sdstate.edu/preview_program.php?catoid=22&amp;poid=3981&amp;returnto=1921"/>
    <hyperlink ref="A17" r:id="rId13" display="http://catalog.sdstate.edu/preview_program.php?catoid=22&amp;poid=3981&amp;returnto=1921"/>
    <hyperlink ref="A18" r:id="rId14" display="http://catalog.sdstate.edu/preview_program.php?catoid=22&amp;poid=3981&amp;returnto=1921"/>
    <hyperlink ref="A19" r:id="rId15" display="http://catalog.sdstate.edu/preview_program.php?catoid=22&amp;poid=3981&amp;returnto=1921"/>
    <hyperlink ref="A20" r:id="rId16" display="http://catalog.sdstate.edu/preview_program.php?catoid=22&amp;poid=3981&amp;returnto=1921"/>
    <hyperlink ref="A21" r:id="rId17" display="http://catalog.sdstate.edu/preview_program.php?catoid=22&amp;poid=3981&amp;returnto=1921"/>
    <hyperlink ref="A22" r:id="rId18" display="http://catalog.sdstate.edu/preview_program.php?catoid=22&amp;poid=3981&amp;returnto=1921"/>
    <hyperlink ref="A23" r:id="rId19" display="http://catalog.sdstate.edu/preview_program.php?catoid=22&amp;poid=3981&amp;returnto=1921"/>
  </hyperlinks>
  <pageMargins left="0.25" right="0.25" top="0.25" bottom="0.25" header="0.5" footer="0.5"/>
  <pageSetup scale="67" orientation="portrait"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3.xml><?xml version="1.0" encoding="utf-8"?>
<ds:datastoreItem xmlns:ds="http://schemas.openxmlformats.org/officeDocument/2006/customXml" ds:itemID="{9FF13ADA-A522-41E9-8BA9-D1198C79D48E}">
  <ds:schemaRefs>
    <ds:schemaRef ds:uri="http://schemas.openxmlformats.org/package/2006/metadata/core-properties"/>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BSCE 4-year plan</vt:lpstr>
      <vt:lpstr>TechnicalScience Elective List</vt:lpstr>
      <vt:lpstr>'BSCE 4-year plan'!Print_Area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Bebensee, Stephanie</cp:lastModifiedBy>
  <cp:lastPrinted>2013-05-16T16:30:32Z</cp:lastPrinted>
  <dcterms:created xsi:type="dcterms:W3CDTF">2011-09-23T19:24:55Z</dcterms:created>
  <dcterms:modified xsi:type="dcterms:W3CDTF">2013-05-16T16:31:14Z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