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7055" windowHeight="8880"/>
  </bookViews>
  <sheets>
    <sheet name="Animal Science- BP" sheetId="5" r:id="rId1"/>
    <sheet name="Production &amp; Group &amp; Business " sheetId="6" r:id="rId2"/>
  </sheets>
  <definedNames>
    <definedName name="_xlnm.Print_Area" localSheetId="0">'Animal Science- BP'!$A$1:$M$78</definedName>
  </definedNames>
  <calcPr calcId="145621"/>
</workbook>
</file>

<file path=xl/calcChain.xml><?xml version="1.0" encoding="utf-8"?>
<calcChain xmlns="http://schemas.openxmlformats.org/spreadsheetml/2006/main">
  <c r="D35" i="5" l="1"/>
  <c r="K27" i="5"/>
  <c r="I68" i="5" l="1"/>
  <c r="J68" i="5"/>
  <c r="K68" i="5"/>
  <c r="L68" i="5"/>
  <c r="M68" i="5"/>
  <c r="H68" i="5"/>
  <c r="F68" i="5"/>
  <c r="E68" i="5"/>
  <c r="D68" i="5"/>
  <c r="C68" i="5"/>
  <c r="B68" i="5"/>
  <c r="A68" i="5"/>
  <c r="M56" i="5"/>
  <c r="L56" i="5"/>
  <c r="K56" i="5"/>
  <c r="J56" i="5"/>
  <c r="I56" i="5"/>
  <c r="H56" i="5"/>
  <c r="F49" i="5"/>
  <c r="E49" i="5"/>
  <c r="D49" i="5"/>
  <c r="C49" i="5"/>
  <c r="B49" i="5"/>
  <c r="A49" i="5"/>
  <c r="M54" i="5" l="1"/>
  <c r="L54" i="5"/>
  <c r="K54" i="5"/>
  <c r="J54" i="5"/>
  <c r="I54" i="5"/>
  <c r="H54" i="5"/>
  <c r="K73" i="5"/>
  <c r="D74" i="5"/>
  <c r="M74" i="5"/>
  <c r="L74" i="5"/>
  <c r="J74" i="5"/>
  <c r="I74" i="5"/>
  <c r="H74" i="5"/>
  <c r="M73" i="5"/>
  <c r="L73" i="5"/>
  <c r="J73" i="5"/>
  <c r="I73" i="5"/>
  <c r="H73" i="5"/>
  <c r="M72" i="5"/>
  <c r="L72" i="5"/>
  <c r="K72" i="5"/>
  <c r="J72" i="5"/>
  <c r="I72" i="5"/>
  <c r="H72" i="5"/>
  <c r="M71" i="5"/>
  <c r="L71" i="5"/>
  <c r="K71" i="5"/>
  <c r="J71" i="5"/>
  <c r="I71" i="5"/>
  <c r="H71" i="5"/>
  <c r="L70" i="5"/>
  <c r="M70" i="5"/>
  <c r="K70" i="5"/>
  <c r="J70" i="5"/>
  <c r="I70" i="5"/>
  <c r="H70" i="5"/>
  <c r="M66" i="5"/>
  <c r="L66" i="5"/>
  <c r="J66" i="5"/>
  <c r="K66" i="5"/>
  <c r="I66" i="5"/>
  <c r="H66" i="5"/>
  <c r="M65" i="5"/>
  <c r="L65" i="5"/>
  <c r="K65" i="5"/>
  <c r="J65" i="5"/>
  <c r="I65" i="5"/>
  <c r="H65" i="5"/>
  <c r="M64" i="5"/>
  <c r="L64" i="5"/>
  <c r="K64" i="5"/>
  <c r="J64" i="5"/>
  <c r="I64" i="5"/>
  <c r="H64" i="5"/>
  <c r="M63" i="5"/>
  <c r="L63" i="5"/>
  <c r="K63" i="5"/>
  <c r="J63" i="5"/>
  <c r="I63" i="5"/>
  <c r="H63" i="5"/>
  <c r="M61" i="5"/>
  <c r="L61" i="5"/>
  <c r="K61" i="5"/>
  <c r="J61" i="5"/>
  <c r="I61" i="5"/>
  <c r="H61" i="5"/>
  <c r="M60" i="5"/>
  <c r="L60" i="5"/>
  <c r="K60" i="5"/>
  <c r="J60" i="5"/>
  <c r="I60" i="5"/>
  <c r="H60" i="5"/>
  <c r="M59" i="5"/>
  <c r="L59" i="5"/>
  <c r="K59" i="5"/>
  <c r="J59" i="5"/>
  <c r="I59" i="5"/>
  <c r="H59" i="5"/>
  <c r="M53" i="5"/>
  <c r="L53" i="5"/>
  <c r="K53" i="5"/>
  <c r="I53" i="5"/>
  <c r="H53" i="5"/>
  <c r="M52" i="5"/>
  <c r="L52" i="5"/>
  <c r="J52" i="5"/>
  <c r="I52" i="5"/>
  <c r="H52" i="5"/>
  <c r="M51" i="5" l="1"/>
  <c r="L51" i="5"/>
  <c r="K51" i="5"/>
  <c r="J51" i="5"/>
  <c r="I51" i="5"/>
  <c r="H51" i="5"/>
  <c r="F71" i="5"/>
  <c r="E71" i="5"/>
  <c r="B71" i="5"/>
  <c r="A71" i="5"/>
  <c r="M49" i="5"/>
  <c r="L49" i="5"/>
  <c r="J49" i="5"/>
  <c r="I49" i="5"/>
  <c r="H49" i="5"/>
  <c r="M48" i="5"/>
  <c r="L48" i="5"/>
  <c r="K48" i="5"/>
  <c r="J48" i="5"/>
  <c r="I48" i="5"/>
  <c r="H48" i="5"/>
  <c r="M47" i="5"/>
  <c r="L47" i="5"/>
  <c r="K47" i="5"/>
  <c r="J47" i="5"/>
  <c r="I47" i="5"/>
  <c r="H47" i="5"/>
  <c r="M46" i="5"/>
  <c r="L46" i="5"/>
  <c r="K46" i="5"/>
  <c r="J46" i="5"/>
  <c r="I46" i="5"/>
  <c r="H46" i="5"/>
  <c r="M45" i="5"/>
  <c r="L45" i="5"/>
  <c r="K45" i="5"/>
  <c r="J45" i="5"/>
  <c r="I45" i="5"/>
  <c r="H45" i="5"/>
  <c r="M44" i="5"/>
  <c r="L44" i="5"/>
  <c r="K44" i="5"/>
  <c r="J44" i="5"/>
  <c r="I44" i="5"/>
  <c r="H44" i="5"/>
  <c r="M42" i="5"/>
  <c r="L42" i="5"/>
  <c r="K42" i="5"/>
  <c r="J42" i="5"/>
  <c r="I42" i="5"/>
  <c r="H42" i="5"/>
  <c r="D50" i="5" l="1"/>
  <c r="C50" i="5"/>
  <c r="B50" i="5"/>
  <c r="A50" i="5"/>
  <c r="D60" i="5"/>
  <c r="C60" i="5"/>
  <c r="B60" i="5"/>
  <c r="A60" i="5"/>
  <c r="K3" i="5" l="1"/>
  <c r="B66" i="5" l="1"/>
  <c r="C66" i="5"/>
  <c r="D66" i="5"/>
  <c r="D65" i="5" s="1"/>
  <c r="E66" i="5"/>
  <c r="F66" i="5"/>
  <c r="A66" i="5"/>
  <c r="F74" i="5" l="1"/>
  <c r="E74" i="5"/>
  <c r="C74" i="5"/>
  <c r="B74" i="5"/>
  <c r="A74" i="5"/>
  <c r="D73" i="5"/>
  <c r="D70" i="5"/>
  <c r="D67" i="5"/>
  <c r="M55" i="5"/>
  <c r="L55" i="5"/>
  <c r="K55" i="5"/>
  <c r="J55" i="5"/>
  <c r="I55" i="5"/>
  <c r="H55" i="5"/>
  <c r="F61" i="5"/>
  <c r="E61" i="5"/>
  <c r="D61" i="5"/>
  <c r="D59" i="5" s="1"/>
  <c r="C61" i="5"/>
  <c r="B61" i="5"/>
  <c r="A61" i="5"/>
  <c r="F60" i="5"/>
  <c r="E60" i="5"/>
  <c r="F57" i="5"/>
  <c r="E57" i="5"/>
  <c r="D57" i="5"/>
  <c r="C57" i="5"/>
  <c r="B57" i="5"/>
  <c r="A57" i="5"/>
  <c r="D56" i="5"/>
  <c r="F54" i="5"/>
  <c r="E54" i="5"/>
  <c r="D54" i="5"/>
  <c r="C54" i="5"/>
  <c r="B54" i="5"/>
  <c r="A54" i="5"/>
  <c r="F53" i="5"/>
  <c r="E53" i="5"/>
  <c r="D53" i="5"/>
  <c r="C53" i="5"/>
  <c r="B53" i="5"/>
  <c r="A53" i="5"/>
  <c r="F50" i="5"/>
  <c r="E50" i="5"/>
  <c r="M50" i="5"/>
  <c r="L50" i="5"/>
  <c r="K50" i="5"/>
  <c r="J50" i="5"/>
  <c r="I50" i="5"/>
  <c r="H50" i="5"/>
  <c r="D48" i="5"/>
  <c r="F46" i="5"/>
  <c r="E46" i="5"/>
  <c r="D46" i="5"/>
  <c r="D45" i="5" s="1"/>
  <c r="C46" i="5"/>
  <c r="B46" i="5"/>
  <c r="A46" i="5"/>
  <c r="M43" i="5"/>
  <c r="L43" i="5"/>
  <c r="K43" i="5"/>
  <c r="J43" i="5"/>
  <c r="I43" i="5"/>
  <c r="H43" i="5"/>
  <c r="F43" i="5"/>
  <c r="E43" i="5"/>
  <c r="D43" i="5"/>
  <c r="C43" i="5"/>
  <c r="B43" i="5"/>
  <c r="A43" i="5"/>
  <c r="F42" i="5"/>
  <c r="E42" i="5"/>
  <c r="D42" i="5"/>
  <c r="C42" i="5"/>
  <c r="B42" i="5"/>
  <c r="A42" i="5"/>
  <c r="A39" i="5"/>
  <c r="K35" i="5"/>
  <c r="D28" i="5"/>
  <c r="K20" i="5"/>
  <c r="D20" i="5"/>
  <c r="K12" i="5"/>
  <c r="D12" i="5"/>
  <c r="K41" i="5" l="1"/>
  <c r="D41" i="5"/>
  <c r="D52" i="5"/>
  <c r="K36" i="5"/>
  <c r="K57" i="5"/>
  <c r="K69" i="5"/>
  <c r="K75" i="5" l="1"/>
</calcChain>
</file>

<file path=xl/sharedStrings.xml><?xml version="1.0" encoding="utf-8"?>
<sst xmlns="http://schemas.openxmlformats.org/spreadsheetml/2006/main" count="317" uniqueCount="278">
  <si>
    <t>Student</t>
  </si>
  <si>
    <t>Advisor</t>
  </si>
  <si>
    <t>Grade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</si>
  <si>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</si>
  <si>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</si>
  <si>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</si>
  <si>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</si>
  <si>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</si>
  <si>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</si>
  <si>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</si>
  <si>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</si>
  <si>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</si>
  <si>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</si>
  <si>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</si>
  <si>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</si>
  <si>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</si>
  <si>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Freshman Year Fall Courses</t>
  </si>
  <si>
    <t>Freshman Year Spring Courses</t>
  </si>
  <si>
    <t>Sophomore Year Fall Courses</t>
  </si>
  <si>
    <t>Sophomore Year Spring Courses</t>
  </si>
  <si>
    <t>SEM</t>
  </si>
  <si>
    <t>CR</t>
  </si>
  <si>
    <t>SGR courses</t>
  </si>
  <si>
    <t>IGR courses</t>
  </si>
  <si>
    <t>Advanced Writing (AW)</t>
  </si>
  <si>
    <t>Globalization (G)</t>
  </si>
  <si>
    <t>Junior Year Fall Course</t>
  </si>
  <si>
    <t>Junior Year Spring Courses</t>
  </si>
  <si>
    <t>Senior Year Fall Courses</t>
  </si>
  <si>
    <t>Senior Year Spring Courses</t>
  </si>
  <si>
    <t>First Year Seminar (IGR 1)</t>
  </si>
  <si>
    <t>SPCM 101</t>
  </si>
  <si>
    <t>Fundamentals of Speech (SGR 2)</t>
  </si>
  <si>
    <t>SGR #4</t>
  </si>
  <si>
    <t>Humanities/Arts Diversity (SGR 4)</t>
  </si>
  <si>
    <r>
      <rPr>
        <b/>
        <sz val="6"/>
        <color rgb="FFFF0000"/>
        <rFont val="Calibri"/>
        <family val="2"/>
      </rPr>
      <t>Prerequsites</t>
    </r>
    <r>
      <rPr>
        <b/>
        <sz val="6"/>
        <rFont val="Calibri"/>
        <family val="2"/>
      </rPr>
      <t>/Comments</t>
    </r>
  </si>
  <si>
    <t>ENGL 101</t>
  </si>
  <si>
    <t>Composition I (SGR 1)</t>
  </si>
  <si>
    <t>SGR #5</t>
  </si>
  <si>
    <t>Mathematics (SGR 5)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</si>
  <si>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</si>
  <si>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</si>
  <si>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</si>
  <si>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</si>
  <si>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</si>
  <si>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</si>
  <si>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</si>
  <si>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</si>
  <si>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Requirements for College/Major/Program/Other required courses</t>
  </si>
  <si>
    <t>Natural Sciences (6 credits)</t>
  </si>
  <si>
    <t>Institutional Graduation Requirements (IGRs) (5 credits)</t>
  </si>
  <si>
    <t>Other required courses</t>
  </si>
  <si>
    <t>Course #</t>
  </si>
  <si>
    <t>Course Title</t>
  </si>
  <si>
    <t>Credits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</si>
  <si>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</si>
  <si>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Other Coursework:</t>
  </si>
  <si>
    <t>TOTAL CREDITS</t>
  </si>
  <si>
    <t xml:space="preserve">Major Courses (NOTE GRADE REQUIREMENTS HERE) </t>
  </si>
  <si>
    <t>Student ID#</t>
  </si>
  <si>
    <t>Anticipated Graduation Term</t>
  </si>
  <si>
    <t>Minimum GPA</t>
  </si>
  <si>
    <t xml:space="preserve">Today's Date </t>
  </si>
  <si>
    <t>GR</t>
  </si>
  <si>
    <t>SGR #3</t>
  </si>
  <si>
    <r>
      <rPr>
        <b/>
        <sz val="12"/>
        <color rgb="FFFF0000"/>
        <rFont val="Calibri"/>
        <family val="2"/>
      </rPr>
      <t>Bachelor of Science in Animal Science (Business and Production)</t>
    </r>
    <r>
      <rPr>
        <b/>
        <sz val="12"/>
        <rFont val="Calibri"/>
        <family val="2"/>
      </rPr>
      <t xml:space="preserve"> (Fall 2013)</t>
    </r>
  </si>
  <si>
    <t>AS 109</t>
  </si>
  <si>
    <t>AS 101/101L</t>
  </si>
  <si>
    <t>Intro to Animal Science &amp; Lab</t>
  </si>
  <si>
    <t>BIOL 101/101L</t>
  </si>
  <si>
    <t>VET 223/223L</t>
  </si>
  <si>
    <t>Anat &amp; Phys. Of Livestock &amp; Lab</t>
  </si>
  <si>
    <t>AS 433/433L</t>
  </si>
  <si>
    <t>Livestock Reproduction &amp; Lab</t>
  </si>
  <si>
    <t>AS 285/285L</t>
  </si>
  <si>
    <t>Livestock Eval and Marketing &amp; Lab</t>
  </si>
  <si>
    <t>CHEM 106/106L</t>
  </si>
  <si>
    <t>Chemistry Survey &amp; Lab</t>
  </si>
  <si>
    <t>Livestock Breding &amp; Genetics</t>
  </si>
  <si>
    <t>AS 323</t>
  </si>
  <si>
    <t>Advanced Animal Nutrition</t>
  </si>
  <si>
    <t>AS 241/241L</t>
  </si>
  <si>
    <t>AS 233/233L</t>
  </si>
  <si>
    <t>Applied Animal Nutrition &amp;Lab</t>
  </si>
  <si>
    <t>ECON 201</t>
  </si>
  <si>
    <t>Principles of Microeconomics</t>
  </si>
  <si>
    <t>SGR#3 could interchange with ECON 202</t>
  </si>
  <si>
    <t>Group #1 Electives</t>
  </si>
  <si>
    <t>AS 489</t>
  </si>
  <si>
    <t>Current Issues in Animal Science</t>
  </si>
  <si>
    <t>BIOL 103/103L</t>
  </si>
  <si>
    <t>Biology Survey II &amp; Lab</t>
  </si>
  <si>
    <t>ECON 202</t>
  </si>
  <si>
    <t xml:space="preserve"> could interchange with ECON 201</t>
  </si>
  <si>
    <t>Principles of Macroeconomics</t>
  </si>
  <si>
    <t>IGR#2</t>
  </si>
  <si>
    <t>Cultural Awareness &amp; Social &amp; Env Resp</t>
  </si>
  <si>
    <t>Social Sciences/Diversity</t>
  </si>
  <si>
    <r>
      <t xml:space="preserve">Survey or Physics &amp; Lab  </t>
    </r>
    <r>
      <rPr>
        <b/>
        <u/>
        <sz val="9"/>
        <rFont val="Calibri"/>
        <family val="2"/>
      </rPr>
      <t>or</t>
    </r>
    <r>
      <rPr>
        <sz val="9"/>
        <rFont val="Calibri"/>
        <family val="2"/>
      </rPr>
      <t xml:space="preserve"> General Microbiology &amp; Lab</t>
    </r>
  </si>
  <si>
    <r>
      <t xml:space="preserve">Phys 101/L </t>
    </r>
    <r>
      <rPr>
        <b/>
        <u/>
        <sz val="9"/>
        <rFont val="Calibri"/>
        <family val="2"/>
      </rPr>
      <t>or</t>
    </r>
    <r>
      <rPr>
        <sz val="9"/>
        <rFont val="Calibri"/>
        <family val="2"/>
      </rPr>
      <t xml:space="preserve"> Micro 231/L</t>
    </r>
  </si>
  <si>
    <t>Production Elective &amp; Lab</t>
  </si>
  <si>
    <t>Business Elective</t>
  </si>
  <si>
    <t>ACCT 210</t>
  </si>
  <si>
    <t>Principles of Accounting I</t>
  </si>
  <si>
    <t>depending on semester available for species of interest</t>
  </si>
  <si>
    <t>Elective credits for minors/area of interest</t>
  </si>
  <si>
    <t>ABS 203</t>
  </si>
  <si>
    <t>Global Food Systems</t>
  </si>
  <si>
    <t>ABS 381</t>
  </si>
  <si>
    <t>Multicultural Ag/Bio Science Exp.</t>
  </si>
  <si>
    <t>ABS 382</t>
  </si>
  <si>
    <t>Intl Multicultural Ag/Bio Science Exp.</t>
  </si>
  <si>
    <t>ABS 475</t>
  </si>
  <si>
    <t>AGEC 271/L</t>
  </si>
  <si>
    <t>AGEC 354</t>
  </si>
  <si>
    <t>AST 202/L</t>
  </si>
  <si>
    <t>Const. Tech &amp; Materials/Lab</t>
  </si>
  <si>
    <t>AST 213/L</t>
  </si>
  <si>
    <t>Ag. Indus. &amp; Outdoor Power/Lab</t>
  </si>
  <si>
    <t>AST 262</t>
  </si>
  <si>
    <t>Environ. Safety &amp; Society</t>
  </si>
  <si>
    <t>AST 333/L</t>
  </si>
  <si>
    <t>Soil &amp; Water Mech./Lab</t>
  </si>
  <si>
    <t>AST 342/L</t>
  </si>
  <si>
    <t>Applied Electricity/Lab</t>
  </si>
  <si>
    <t xml:space="preserve"> DS 130</t>
  </si>
  <si>
    <t>Intro to Dairy Science/Lab</t>
  </si>
  <si>
    <t xml:space="preserve"> DS 231</t>
  </si>
  <si>
    <t>Dairy Foods</t>
  </si>
  <si>
    <t xml:space="preserve"> HO 111</t>
  </si>
  <si>
    <t>Intro to Horticulture/Lab</t>
  </si>
  <si>
    <t xml:space="preserve"> LA 201</t>
  </si>
  <si>
    <t>Intro to Landscape Design</t>
  </si>
  <si>
    <t xml:space="preserve"> MICR 311</t>
  </si>
  <si>
    <t>PS 103/103L</t>
  </si>
  <si>
    <t>Crop Production/Lab</t>
  </si>
  <si>
    <t xml:space="preserve"> PS 213/L</t>
  </si>
  <si>
    <t xml:space="preserve"> PS 223/L</t>
  </si>
  <si>
    <t xml:space="preserve"> PS 305/L</t>
  </si>
  <si>
    <t>PS 307L</t>
  </si>
  <si>
    <t xml:space="preserve"> RANG 105/105L</t>
  </si>
  <si>
    <t>Intro to Range Management/Lab</t>
  </si>
  <si>
    <t>WL 110</t>
  </si>
  <si>
    <t>Environmental Conservation</t>
  </si>
  <si>
    <t>Fall Only</t>
  </si>
  <si>
    <t>2 to 4</t>
  </si>
  <si>
    <t>Farm &amp; Ranch Mgmt./Lab</t>
  </si>
  <si>
    <t xml:space="preserve"> (p. math 102+)</t>
  </si>
  <si>
    <t>Ag Marketing &amp; Prices</t>
  </si>
  <si>
    <t>(p. Econ 201 or 202)</t>
  </si>
  <si>
    <t>Soils/Lab</t>
  </si>
  <si>
    <t xml:space="preserve"> (p. Chem 106/ Chem 112)</t>
  </si>
  <si>
    <t xml:space="preserve">Food Microbiology </t>
  </si>
  <si>
    <t>Prin. of Plant Pathology/Lab</t>
  </si>
  <si>
    <t xml:space="preserve">Insect Biology/lab </t>
  </si>
  <si>
    <t xml:space="preserve">Insect Pest Management/Lab </t>
  </si>
  <si>
    <t>Spring Only (p. Biol 101/ Biol 151)</t>
  </si>
  <si>
    <t>Fall Only (p. Biol 103/Biol 153or Bot 201 and Math 102+)</t>
  </si>
  <si>
    <t xml:space="preserve"> Fall Only (p. Biol 103/ Biol 153 or Bot 201)</t>
  </si>
  <si>
    <t>Fall Only (p. Micr 231)</t>
  </si>
  <si>
    <t>Fall Only (p. PS 390)</t>
  </si>
  <si>
    <t>Integrated Natural Resource Mgmt</t>
  </si>
  <si>
    <t xml:space="preserve"> Course Options</t>
  </si>
  <si>
    <t>Group 1 Elective options Select 1-3 Credits from the following courses</t>
  </si>
  <si>
    <t>Business Elective options Select at least 12 Credits from the following courses</t>
  </si>
  <si>
    <t xml:space="preserve"> ACCT 211</t>
  </si>
  <si>
    <t xml:space="preserve"> AGEC 271/271L</t>
  </si>
  <si>
    <t xml:space="preserve">Farm &amp; Ranch Management/Lab </t>
  </si>
  <si>
    <t>(p. math 102+)</t>
  </si>
  <si>
    <t xml:space="preserve"> AGEC 352</t>
  </si>
  <si>
    <t xml:space="preserve"> AGEC 354</t>
  </si>
  <si>
    <t xml:space="preserve"> AGEC 364</t>
  </si>
  <si>
    <t>Intro to Cooperatives</t>
  </si>
  <si>
    <t xml:space="preserve"> AGEC 371</t>
  </si>
  <si>
    <t>Ag Business Management</t>
  </si>
  <si>
    <t xml:space="preserve"> AGEC 421</t>
  </si>
  <si>
    <t>Farming &amp; Food Systems Economics</t>
  </si>
  <si>
    <t xml:space="preserve"> AGEC 454</t>
  </si>
  <si>
    <t xml:space="preserve"> AGEC 471</t>
  </si>
  <si>
    <t>Adv. Farm &amp; Ranch Management</t>
  </si>
  <si>
    <t xml:space="preserve"> AGEC 473</t>
  </si>
  <si>
    <t>Rural Real Estate Appraisal</t>
  </si>
  <si>
    <t xml:space="preserve"> AGEC 478/478L</t>
  </si>
  <si>
    <t>Agricultural Finance/Lab</t>
  </si>
  <si>
    <t>(p. AGEC 271, Econ 201, Acct 210)</t>
  </si>
  <si>
    <t xml:space="preserve"> AGEC 479</t>
  </si>
  <si>
    <t xml:space="preserve"> AGEC 484</t>
  </si>
  <si>
    <t xml:space="preserve"> BADM 310</t>
  </si>
  <si>
    <t xml:space="preserve"> BADM 334</t>
  </si>
  <si>
    <t>Small Business Management</t>
  </si>
  <si>
    <t xml:space="preserve"> BADM 350</t>
  </si>
  <si>
    <t>Legal Environment of Business</t>
  </si>
  <si>
    <t xml:space="preserve"> BADM 351</t>
  </si>
  <si>
    <t>Business Law I</t>
  </si>
  <si>
    <t xml:space="preserve"> BADM 360</t>
  </si>
  <si>
    <t>Organization &amp; Management</t>
  </si>
  <si>
    <t>BADM 280</t>
  </si>
  <si>
    <t>Personal Finance</t>
  </si>
  <si>
    <t>BADM 474</t>
  </si>
  <si>
    <t>Personal Selling</t>
  </si>
  <si>
    <t xml:space="preserve"> ECON 330</t>
  </si>
  <si>
    <t>ECON 370</t>
  </si>
  <si>
    <t>ECON 476</t>
  </si>
  <si>
    <t xml:space="preserve"> STAT 281 </t>
  </si>
  <si>
    <t xml:space="preserve">Principles of Accounting II </t>
  </si>
  <si>
    <t>(p. ACCT 210)</t>
  </si>
  <si>
    <t xml:space="preserve">Agricultural Law </t>
  </si>
  <si>
    <t>(p. Econ 201 or 202</t>
  </si>
  <si>
    <t xml:space="preserve">Econ of Grain &amp; Livestock Marketing </t>
  </si>
  <si>
    <t xml:space="preserve">Agricultural Policy </t>
  </si>
  <si>
    <t>(p. Econ 201/202)</t>
  </si>
  <si>
    <t xml:space="preserve">Trade Commodities </t>
  </si>
  <si>
    <t xml:space="preserve">Business Finance </t>
  </si>
  <si>
    <t>(p. Acct 211)</t>
  </si>
  <si>
    <t>Money and Banking</t>
  </si>
  <si>
    <t xml:space="preserve">  (p. ECON 201/202)</t>
  </si>
  <si>
    <t xml:space="preserve">Marketing </t>
  </si>
  <si>
    <t>(p. ECON 201/202)</t>
  </si>
  <si>
    <t>Market Research</t>
  </si>
  <si>
    <t xml:space="preserve">Intro to Statistics </t>
  </si>
  <si>
    <t>(p. MATH 102+)</t>
  </si>
  <si>
    <t>Fall Only (p. AGEC 354)</t>
  </si>
  <si>
    <t>Fall Only (p. BADM 350)</t>
  </si>
  <si>
    <t>Spring Only</t>
  </si>
  <si>
    <t>Spring Only (p. AGEC 354)</t>
  </si>
  <si>
    <t xml:space="preserve">Fall Only </t>
  </si>
  <si>
    <t>Spring Only (p. ECON 370 Stat 281)</t>
  </si>
  <si>
    <r>
      <rPr>
        <sz val="8"/>
        <color rgb="FFFF0000"/>
        <rFont val="Times New Roman"/>
        <family val="1"/>
      </rPr>
      <t>Prerequsites</t>
    </r>
    <r>
      <rPr>
        <sz val="8"/>
        <rFont val="Times New Roman"/>
        <family val="1"/>
      </rPr>
      <t>/Comments</t>
    </r>
  </si>
  <si>
    <t>Production Elective options Select at least 9 Credits from the following courses</t>
  </si>
  <si>
    <t xml:space="preserve">College of ABS Requirements </t>
  </si>
  <si>
    <t xml:space="preserve"> AS 365/365L</t>
  </si>
  <si>
    <t>Horse Production/Lab</t>
  </si>
  <si>
    <t>AS 441/441L</t>
  </si>
  <si>
    <t xml:space="preserve"> AS 345/345L</t>
  </si>
  <si>
    <t>Value Added Meats Production</t>
  </si>
  <si>
    <t>AS 474/474L</t>
  </si>
  <si>
    <t xml:space="preserve">Beef Cattle Production/Lab               </t>
  </si>
  <si>
    <t xml:space="preserve"> AS 475/475l</t>
  </si>
  <si>
    <t xml:space="preserve">Feedlot Operations &amp; Management  </t>
  </si>
  <si>
    <t xml:space="preserve"> AS 477/477L</t>
  </si>
  <si>
    <t>Sheep and Wool Production/Lab</t>
  </si>
  <si>
    <t>AS 478/478L</t>
  </si>
  <si>
    <t>Swine Production/ Lab</t>
  </si>
  <si>
    <t>RANG 485/485L</t>
  </si>
  <si>
    <t>Adv. Integrated Ranch Management</t>
  </si>
  <si>
    <t>(p. AS 101 or AS 104)  Spring Only</t>
  </si>
  <si>
    <t>Adv. Meat Science/ Lab</t>
  </si>
  <si>
    <t>(p. AS 241) Spring Only</t>
  </si>
  <si>
    <t xml:space="preserve">  (p. AS 233) Spring Only</t>
  </si>
  <si>
    <t>(p. AS 101 and AS 233) Fall Only</t>
  </si>
  <si>
    <t>(p. AS 101 and AS 233)  Spring Only</t>
  </si>
  <si>
    <t>Production courses 9 credits needed   Prerequisites Required Junior Level =300, Senior =400</t>
  </si>
  <si>
    <t>Courses listed on 2nd tab</t>
  </si>
  <si>
    <t xml:space="preserve">Business elective credits 12 credits needed </t>
  </si>
  <si>
    <t>crosslisted AS 485/L</t>
  </si>
  <si>
    <t>(p. AS 101 and AS 233)  Fall or Spring semester</t>
  </si>
  <si>
    <t>AS 332</t>
  </si>
  <si>
    <t>CHEM 108/108L or CHEM 120/120L</t>
  </si>
  <si>
    <r>
      <t xml:space="preserve">Organic &amp; Biochemistry &amp; Lab  </t>
    </r>
    <r>
      <rPr>
        <b/>
        <u/>
        <sz val="9"/>
        <rFont val="Calibri"/>
        <family val="2"/>
      </rPr>
      <t>or  Elementary Organic Chemistry &amp;Lab</t>
    </r>
  </si>
  <si>
    <t>Math 102 or Math 115 or higher than 115</t>
  </si>
  <si>
    <t>Group 1 electives 1-3 credits needed</t>
  </si>
  <si>
    <t>Biology Survey I &amp; Lab</t>
  </si>
  <si>
    <t>Intro to Meat Science &amp; Lab</t>
  </si>
  <si>
    <t>cannot be ECON</t>
  </si>
  <si>
    <t>Information Subject to Change.  This checksheet is not a contract. *Jackrabbit Guarantee and South Dakota Opportunities Scholarships require 30credits a year.</t>
  </si>
  <si>
    <t>*Jackrabbit Guarantee and South Dakota Opportunities Scholarships require 30credits a year.</t>
  </si>
  <si>
    <t>suggest AS/RANG 215</t>
  </si>
  <si>
    <r>
      <rPr>
        <sz val="9"/>
        <color rgb="FFFF0000"/>
        <rFont val="Calibri"/>
        <family val="2"/>
      </rPr>
      <t>CHEM 106 or 112</t>
    </r>
    <r>
      <rPr>
        <sz val="9"/>
        <rFont val="Calibri"/>
        <family val="2"/>
      </rPr>
      <t xml:space="preserve"> /CHEM 120 is SPRING Only</t>
    </r>
  </si>
  <si>
    <t>AS 233</t>
  </si>
  <si>
    <t>could interchange with AS 233 or AS 285 (4)</t>
  </si>
  <si>
    <r>
      <rPr>
        <sz val="9"/>
        <color rgb="FFFF0000"/>
        <rFont val="Calibri"/>
        <family val="2"/>
      </rPr>
      <t>Micro--CHEM 106 or 112</t>
    </r>
    <r>
      <rPr>
        <sz val="9"/>
        <rFont val="Calibri"/>
        <family val="2"/>
      </rPr>
      <t xml:space="preserve">/select one of these courses </t>
    </r>
  </si>
  <si>
    <r>
      <rPr>
        <b/>
        <sz val="9"/>
        <color rgb="FFFF0000"/>
        <rFont val="Calibri"/>
        <family val="2"/>
      </rPr>
      <t>VET 223</t>
    </r>
    <r>
      <rPr>
        <b/>
        <sz val="9"/>
        <rFont val="Calibri"/>
        <family val="2"/>
      </rPr>
      <t>/Fall only</t>
    </r>
  </si>
  <si>
    <r>
      <rPr>
        <sz val="9"/>
        <color rgb="FFFF0000"/>
        <rFont val="Calibri"/>
        <family val="2"/>
      </rPr>
      <t>AS 101</t>
    </r>
    <r>
      <rPr>
        <sz val="9"/>
        <rFont val="Calibri"/>
        <family val="2"/>
      </rPr>
      <t>/could interchange with AS 233 or AS 241 (3)</t>
    </r>
  </si>
  <si>
    <r>
      <rPr>
        <sz val="9"/>
        <color rgb="FFFF0000"/>
        <rFont val="Calibri"/>
        <family val="2"/>
      </rPr>
      <t>AS 101 or DS 130</t>
    </r>
    <r>
      <rPr>
        <sz val="9"/>
        <rFont val="Calibri"/>
        <family val="2"/>
      </rPr>
      <t>/could interchange with AS 241(3) or AS 285</t>
    </r>
  </si>
  <si>
    <r>
      <rPr>
        <sz val="8"/>
        <color rgb="FFFF0000"/>
        <rFont val="Calibri"/>
        <family val="2"/>
      </rPr>
      <t>Chem 108 or 120 or 326</t>
    </r>
    <r>
      <rPr>
        <sz val="8"/>
        <rFont val="Calibri"/>
        <family val="2"/>
      </rPr>
      <t xml:space="preserve">/spring only </t>
    </r>
  </si>
  <si>
    <r>
      <rPr>
        <sz val="9"/>
        <color rgb="FFFF0000"/>
        <rFont val="Calibri"/>
        <family val="2"/>
      </rPr>
      <t>AS 101 and BIOL 103 or 153</t>
    </r>
    <r>
      <rPr>
        <sz val="9"/>
        <rFont val="Calibri"/>
        <family val="2"/>
      </rPr>
      <t>/spring only</t>
    </r>
  </si>
  <si>
    <t>BIOL 101</t>
  </si>
  <si>
    <t>MATH 101+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</si>
</sst>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rgb="FFFF0000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7.5"/>
      <name val="Calibri"/>
      <family val="2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4"/>
      <color rgb="FF000000"/>
      <name val="Calibri"/>
      <family val="2"/>
    </font>
    <font>
      <sz val="8"/>
      <name val="Times New Roman"/>
      <family val="1"/>
    </font>
    <font>
      <sz val="8"/>
      <color rgb="FFFF0000"/>
      <name val="Times New Roman"/>
      <family val="1"/>
    </font>
    <font>
      <b/>
      <i/>
      <sz val="9"/>
      <color rgb="FFFF0000"/>
      <name val="Calibri"/>
      <family val="2"/>
    </font>
    <font>
      <sz val="8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5FE8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231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3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4" fillId="0" borderId="3" xfId="3" applyFont="1" applyFill="1" applyBorder="1"/>
    <xf numFmtId="0" fontId="15" fillId="0" borderId="3" xfId="2" applyFont="1" applyFill="1" applyBorder="1" applyAlignment="1">
      <alignment horizontal="left"/>
    </xf>
    <xf numFmtId="0" fontId="15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15" fillId="0" borderId="0" xfId="2" applyFont="1" applyFill="1" applyBorder="1"/>
    <xf numFmtId="0" fontId="15" fillId="0" borderId="0" xfId="2" applyFont="1" applyFill="1" applyBorder="1" applyAlignment="1">
      <alignment horizontal="left"/>
    </xf>
    <xf numFmtId="0" fontId="15" fillId="0" borderId="1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7" fillId="0" borderId="12" xfId="2" applyFont="1" applyFill="1" applyBorder="1"/>
    <xf numFmtId="0" fontId="7" fillId="0" borderId="13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3" xfId="2" quotePrefix="1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7" fillId="0" borderId="14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15" fillId="0" borderId="12" xfId="2" applyFont="1" applyFill="1" applyBorder="1"/>
    <xf numFmtId="0" fontId="15" fillId="0" borderId="12" xfId="2" applyFont="1" applyFill="1" applyBorder="1" applyAlignment="1">
      <alignment horizontal="center"/>
    </xf>
    <xf numFmtId="0" fontId="10" fillId="0" borderId="5" xfId="2" applyFont="1" applyFill="1" applyBorder="1"/>
    <xf numFmtId="0" fontId="15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2" xfId="2" quotePrefix="1" applyFont="1" applyFill="1" applyBorder="1" applyAlignment="1">
      <alignment horizontal="right"/>
    </xf>
    <xf numFmtId="0" fontId="7" fillId="0" borderId="12" xfId="2" applyFont="1" applyFill="1" applyBorder="1" applyAlignment="1">
      <alignment horizontal="center"/>
    </xf>
    <xf numFmtId="0" fontId="18" fillId="0" borderId="12" xfId="2" applyFont="1" applyFill="1" applyBorder="1"/>
    <xf numFmtId="0" fontId="7" fillId="2" borderId="0" xfId="2" applyFont="1" applyFill="1" applyBorder="1"/>
    <xf numFmtId="0" fontId="3" fillId="2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/>
    <xf numFmtId="0" fontId="7" fillId="6" borderId="0" xfId="2" applyFont="1" applyFill="1" applyBorder="1"/>
    <xf numFmtId="0" fontId="7" fillId="6" borderId="0" xfId="2" applyFont="1" applyFill="1" applyBorder="1" applyAlignment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9" fillId="0" borderId="0" xfId="0" applyFont="1" applyFill="1" applyBorder="1"/>
    <xf numFmtId="0" fontId="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0" fillId="0" borderId="8" xfId="0" quotePrefix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2" borderId="3" xfId="1" applyFont="1" applyFill="1" applyBorder="1"/>
    <xf numFmtId="0" fontId="7" fillId="2" borderId="3" xfId="1" applyFont="1" applyFill="1" applyBorder="1" applyAlignment="1">
      <alignment horizontal="center"/>
    </xf>
    <xf numFmtId="0" fontId="7" fillId="0" borderId="9" xfId="0" applyFont="1" applyFill="1" applyBorder="1"/>
    <xf numFmtId="0" fontId="20" fillId="0" borderId="8" xfId="1" quotePrefix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20" fillId="0" borderId="0" xfId="0" applyFont="1" applyFill="1" applyBorder="1"/>
    <xf numFmtId="0" fontId="7" fillId="0" borderId="3" xfId="0" applyFont="1" applyFill="1" applyBorder="1" applyAlignment="1">
      <alignment horizontal="center"/>
    </xf>
    <xf numFmtId="0" fontId="7" fillId="3" borderId="3" xfId="1" applyFont="1" applyFill="1" applyBorder="1"/>
    <xf numFmtId="0" fontId="7" fillId="0" borderId="3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0" borderId="4" xfId="0" applyFont="1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3" xfId="0" applyFont="1" applyFill="1" applyBorder="1"/>
    <xf numFmtId="0" fontId="25" fillId="0" borderId="3" xfId="2" quotePrefix="1" applyFont="1" applyFill="1" applyBorder="1" applyAlignment="1">
      <alignment horizontal="left"/>
    </xf>
    <xf numFmtId="0" fontId="15" fillId="2" borderId="3" xfId="0" applyFont="1" applyFill="1" applyBorder="1"/>
    <xf numFmtId="0" fontId="10" fillId="0" borderId="3" xfId="1" applyFont="1" applyFill="1" applyBorder="1"/>
    <xf numFmtId="0" fontId="10" fillId="0" borderId="3" xfId="1" applyFont="1" applyFill="1" applyBorder="1" applyAlignment="1">
      <alignment horizontal="left"/>
    </xf>
    <xf numFmtId="0" fontId="20" fillId="0" borderId="3" xfId="1" quotePrefix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7" borderId="3" xfId="1" applyFont="1" applyFill="1" applyBorder="1"/>
    <xf numFmtId="0" fontId="20" fillId="0" borderId="5" xfId="0" applyFont="1" applyFill="1" applyBorder="1" applyAlignment="1">
      <alignment horizontal="center"/>
    </xf>
    <xf numFmtId="0" fontId="7" fillId="7" borderId="3" xfId="1" applyFont="1" applyFill="1" applyBorder="1" applyAlignment="1">
      <alignment horizontal="center"/>
    </xf>
    <xf numFmtId="0" fontId="7" fillId="7" borderId="3" xfId="2" applyFont="1" applyFill="1" applyBorder="1"/>
    <xf numFmtId="0" fontId="7" fillId="7" borderId="3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5" fillId="3" borderId="3" xfId="1" applyFont="1" applyFill="1" applyBorder="1"/>
    <xf numFmtId="0" fontId="15" fillId="0" borderId="3" xfId="1" applyFont="1" applyFill="1" applyBorder="1" applyAlignment="1">
      <alignment horizontal="left"/>
    </xf>
    <xf numFmtId="0" fontId="15" fillId="2" borderId="3" xfId="1" applyFont="1" applyFill="1" applyBorder="1" applyAlignment="1">
      <alignment horizontal="left"/>
    </xf>
    <xf numFmtId="0" fontId="15" fillId="7" borderId="3" xfId="1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5" fillId="8" borderId="3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5" fillId="8" borderId="3" xfId="0" applyFont="1" applyFill="1" applyBorder="1"/>
    <xf numFmtId="0" fontId="15" fillId="8" borderId="3" xfId="0" applyFont="1" applyFill="1" applyBorder="1" applyAlignment="1">
      <alignment horizontal="center"/>
    </xf>
    <xf numFmtId="0" fontId="15" fillId="9" borderId="3" xfId="0" applyFont="1" applyFill="1" applyBorder="1"/>
    <xf numFmtId="0" fontId="15" fillId="9" borderId="3" xfId="0" applyFont="1" applyFill="1" applyBorder="1" applyAlignment="1">
      <alignment horizontal="center"/>
    </xf>
    <xf numFmtId="0" fontId="15" fillId="0" borderId="3" xfId="1" applyFont="1" applyFill="1" applyBorder="1"/>
    <xf numFmtId="0" fontId="15" fillId="0" borderId="3" xfId="1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7" fillId="0" borderId="0" xfId="0" quotePrefix="1" applyFont="1" applyFill="1" applyBorder="1"/>
    <xf numFmtId="0" fontId="30" fillId="0" borderId="0" xfId="2" applyFont="1" applyAlignment="1">
      <alignment horizontal="center"/>
    </xf>
    <xf numFmtId="0" fontId="31" fillId="0" borderId="1" xfId="2" applyFont="1" applyBorder="1"/>
    <xf numFmtId="0" fontId="31" fillId="0" borderId="1" xfId="2" applyFont="1" applyBorder="1" applyAlignment="1">
      <alignment horizontal="center"/>
    </xf>
    <xf numFmtId="0" fontId="32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33" fillId="0" borderId="0" xfId="2" applyFont="1" applyFill="1" applyAlignment="1">
      <alignment horizontal="left"/>
    </xf>
    <xf numFmtId="0" fontId="33" fillId="0" borderId="0" xfId="2" applyFont="1" applyFill="1"/>
    <xf numFmtId="2" fontId="29" fillId="0" borderId="2" xfId="2" applyNumberFormat="1" applyFont="1" applyBorder="1" applyAlignment="1">
      <alignment horizontal="center"/>
    </xf>
    <xf numFmtId="0" fontId="31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35" fillId="0" borderId="0" xfId="2" applyFont="1" applyFill="1" applyBorder="1" applyAlignment="1">
      <alignment horizont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8" fillId="0" borderId="0" xfId="0" applyFont="1" applyFill="1" applyBorder="1"/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/>
    <xf numFmtId="0" fontId="21" fillId="0" borderId="17" xfId="0" applyFont="1" applyFill="1" applyBorder="1" applyAlignment="1">
      <alignment horizontal="center"/>
    </xf>
    <xf numFmtId="0" fontId="39" fillId="0" borderId="10" xfId="0" applyFont="1" applyFill="1" applyBorder="1" applyAlignment="1"/>
    <xf numFmtId="0" fontId="27" fillId="0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40" fillId="0" borderId="10" xfId="2" applyFont="1" applyFill="1" applyBorder="1" applyAlignment="1">
      <alignment horizontal="center"/>
    </xf>
    <xf numFmtId="0" fontId="37" fillId="0" borderId="10" xfId="0" applyFont="1" applyFill="1" applyBorder="1"/>
    <xf numFmtId="0" fontId="21" fillId="0" borderId="10" xfId="0" applyFont="1" applyFill="1" applyBorder="1" applyAlignment="1"/>
    <xf numFmtId="0" fontId="21" fillId="0" borderId="10" xfId="0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15" fillId="8" borderId="7" xfId="0" applyFont="1" applyFill="1" applyBorder="1"/>
    <xf numFmtId="0" fontId="15" fillId="8" borderId="7" xfId="0" applyFont="1" applyFill="1" applyBorder="1" applyAlignment="1">
      <alignment horizontal="left"/>
    </xf>
    <xf numFmtId="0" fontId="15" fillId="8" borderId="7" xfId="0" applyFont="1" applyFill="1" applyBorder="1" applyAlignment="1">
      <alignment horizontal="center"/>
    </xf>
    <xf numFmtId="0" fontId="15" fillId="9" borderId="5" xfId="0" applyFont="1" applyFill="1" applyBorder="1"/>
    <xf numFmtId="0" fontId="15" fillId="9" borderId="5" xfId="0" applyFont="1" applyFill="1" applyBorder="1" applyAlignment="1">
      <alignment horizontal="left"/>
    </xf>
    <xf numFmtId="0" fontId="15" fillId="9" borderId="5" xfId="0" applyFont="1" applyFill="1" applyBorder="1" applyAlignment="1">
      <alignment horizontal="center"/>
    </xf>
    <xf numFmtId="0" fontId="7" fillId="9" borderId="10" xfId="0" applyFont="1" applyFill="1" applyBorder="1"/>
    <xf numFmtId="0" fontId="15" fillId="9" borderId="3" xfId="0" applyFont="1" applyFill="1" applyBorder="1" applyAlignment="1">
      <alignment wrapText="1"/>
    </xf>
    <xf numFmtId="0" fontId="15" fillId="9" borderId="3" xfId="0" applyFont="1" applyFill="1" applyBorder="1" applyAlignment="1">
      <alignment horizontal="left" wrapText="1"/>
    </xf>
    <xf numFmtId="0" fontId="7" fillId="9" borderId="10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40" fillId="0" borderId="19" xfId="2" applyFont="1" applyFill="1" applyBorder="1" applyAlignment="1">
      <alignment horizontal="center"/>
    </xf>
    <xf numFmtId="0" fontId="22" fillId="0" borderId="10" xfId="0" applyFont="1" applyFill="1" applyBorder="1"/>
    <xf numFmtId="0" fontId="15" fillId="9" borderId="3" xfId="0" applyFont="1" applyFill="1" applyBorder="1" applyAlignment="1">
      <alignment horizontal="center" vertical="top" wrapText="1"/>
    </xf>
    <xf numFmtId="0" fontId="15" fillId="9" borderId="3" xfId="0" applyFont="1" applyFill="1" applyBorder="1" applyAlignment="1">
      <alignment horizontal="left" vertical="top" wrapText="1"/>
    </xf>
    <xf numFmtId="0" fontId="7" fillId="10" borderId="3" xfId="2" applyFont="1" applyFill="1" applyBorder="1"/>
    <xf numFmtId="0" fontId="15" fillId="10" borderId="3" xfId="2" applyFont="1" applyFill="1" applyBorder="1"/>
    <xf numFmtId="0" fontId="7" fillId="11" borderId="3" xfId="2" applyFont="1" applyFill="1" applyBorder="1" applyAlignment="1">
      <alignment horizontal="left"/>
    </xf>
    <xf numFmtId="0" fontId="7" fillId="11" borderId="3" xfId="2" applyFont="1" applyFill="1" applyBorder="1"/>
    <xf numFmtId="0" fontId="7" fillId="11" borderId="3" xfId="3" applyFont="1" applyFill="1" applyBorder="1"/>
    <xf numFmtId="0" fontId="7" fillId="11" borderId="3" xfId="2" applyFont="1" applyFill="1" applyBorder="1" applyAlignment="1">
      <alignment horizontal="center" wrapText="1"/>
    </xf>
    <xf numFmtId="0" fontId="7" fillId="11" borderId="3" xfId="2" applyFont="1" applyFill="1" applyBorder="1" applyAlignment="1">
      <alignment wrapText="1"/>
    </xf>
    <xf numFmtId="0" fontId="7" fillId="11" borderId="3" xfId="0" applyFont="1" applyFill="1" applyBorder="1"/>
    <xf numFmtId="0" fontId="15" fillId="11" borderId="3" xfId="0" applyFont="1" applyFill="1" applyBorder="1"/>
    <xf numFmtId="0" fontId="24" fillId="11" borderId="3" xfId="0" applyFont="1" applyFill="1" applyBorder="1"/>
    <xf numFmtId="0" fontId="7" fillId="12" borderId="3" xfId="2" applyFont="1" applyFill="1" applyBorder="1" applyAlignment="1">
      <alignment horizontal="left"/>
    </xf>
    <xf numFmtId="0" fontId="7" fillId="12" borderId="3" xfId="0" applyFont="1" applyFill="1" applyBorder="1"/>
    <xf numFmtId="0" fontId="7" fillId="13" borderId="3" xfId="2" applyFont="1" applyFill="1" applyBorder="1" applyAlignment="1">
      <alignment horizontal="left"/>
    </xf>
    <xf numFmtId="0" fontId="7" fillId="13" borderId="0" xfId="2" applyFont="1" applyFill="1" applyBorder="1"/>
    <xf numFmtId="0" fontId="15" fillId="11" borderId="3" xfId="0" applyFont="1" applyFill="1" applyBorder="1" applyAlignment="1">
      <alignment horizontal="left"/>
    </xf>
    <xf numFmtId="0" fontId="15" fillId="11" borderId="3" xfId="0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 wrapText="1"/>
    </xf>
    <xf numFmtId="0" fontId="15" fillId="11" borderId="3" xfId="0" applyFont="1" applyFill="1" applyBorder="1" applyAlignment="1">
      <alignment vertical="center" wrapText="1"/>
    </xf>
    <xf numFmtId="0" fontId="15" fillId="11" borderId="3" xfId="0" applyFont="1" applyFill="1" applyBorder="1" applyAlignment="1">
      <alignment horizontal="left" vertical="center" wrapText="1"/>
    </xf>
    <xf numFmtId="0" fontId="7" fillId="11" borderId="10" xfId="0" applyFont="1" applyFill="1" applyBorder="1"/>
    <xf numFmtId="0" fontId="40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15" fillId="8" borderId="3" xfId="0" applyFont="1" applyFill="1" applyBorder="1" applyAlignment="1">
      <alignment horizontal="left" wrapText="1"/>
    </xf>
    <xf numFmtId="0" fontId="7" fillId="11" borderId="3" xfId="3" applyFont="1" applyFill="1" applyBorder="1" applyAlignment="1">
      <alignment wrapText="1"/>
    </xf>
    <xf numFmtId="0" fontId="10" fillId="0" borderId="3" xfId="2" applyFont="1" applyFill="1" applyBorder="1" applyAlignment="1">
      <alignment horizontal="left"/>
    </xf>
    <xf numFmtId="0" fontId="7" fillId="0" borderId="3" xfId="2" applyNumberFormat="1" applyFont="1" applyFill="1" applyBorder="1" applyAlignment="1">
      <alignment horizontal="left"/>
    </xf>
    <xf numFmtId="0" fontId="7" fillId="0" borderId="3" xfId="2" applyFont="1" applyFill="1" applyBorder="1" applyAlignment="1">
      <alignment horizontal="left" wrapText="1"/>
    </xf>
    <xf numFmtId="0" fontId="7" fillId="0" borderId="4" xfId="2" applyFont="1" applyFill="1" applyBorder="1" applyAlignment="1">
      <alignment horizontal="center"/>
    </xf>
    <xf numFmtId="0" fontId="7" fillId="0" borderId="3" xfId="2" quotePrefix="1" applyFont="1" applyFill="1" applyBorder="1" applyAlignment="1">
      <alignment horizontal="left" wrapText="1"/>
    </xf>
    <xf numFmtId="0" fontId="15" fillId="0" borderId="3" xfId="2" applyFont="1" applyFill="1" applyBorder="1" applyAlignment="1">
      <alignment horizontal="left" vertical="top" wrapText="1"/>
    </xf>
    <xf numFmtId="0" fontId="25" fillId="0" borderId="3" xfId="2" applyFont="1" applyFill="1" applyBorder="1" applyAlignment="1">
      <alignment horizontal="left"/>
    </xf>
    <xf numFmtId="0" fontId="7" fillId="0" borderId="11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43" fillId="0" borderId="3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164" fontId="34" fillId="0" borderId="15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2" applyFont="1" applyAlignment="1">
      <alignment horizontal="right" wrapText="1"/>
    </xf>
    <xf numFmtId="0" fontId="0" fillId="0" borderId="0" xfId="0" applyAlignment="1"/>
    <xf numFmtId="0" fontId="32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0" xfId="2" applyFont="1" applyFill="1" applyAlignment="1">
      <alignment horizontal="right"/>
    </xf>
    <xf numFmtId="0" fontId="28" fillId="0" borderId="0" xfId="0" applyFont="1" applyAlignment="1">
      <alignment horizontal="right"/>
    </xf>
    <xf numFmtId="0" fontId="42" fillId="0" borderId="8" xfId="2" applyFont="1" applyFill="1" applyBorder="1" applyAlignment="1">
      <alignment horizontal="center"/>
    </xf>
    <xf numFmtId="0" fontId="15" fillId="8" borderId="20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 wrapText="1"/>
    </xf>
    <xf numFmtId="0" fontId="15" fillId="9" borderId="21" xfId="0" applyFont="1" applyFill="1" applyBorder="1" applyAlignment="1">
      <alignment horizontal="center" wrapText="1"/>
    </xf>
    <xf numFmtId="0" fontId="15" fillId="9" borderId="4" xfId="0" applyFont="1" applyFill="1" applyBorder="1" applyAlignment="1">
      <alignment horizontal="center" wrapText="1"/>
    </xf>
    <xf numFmtId="0" fontId="7" fillId="11" borderId="22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7" fillId="11" borderId="24" xfId="0" applyFont="1" applyFill="1" applyBorder="1" applyAlignment="1">
      <alignment horizontal="center"/>
    </xf>
    <xf numFmtId="0" fontId="15" fillId="11" borderId="22" xfId="0" applyFont="1" applyFill="1" applyBorder="1" applyAlignment="1">
      <alignment horizontal="center" wrapText="1"/>
    </xf>
    <xf numFmtId="0" fontId="15" fillId="11" borderId="23" xfId="0" applyFont="1" applyFill="1" applyBorder="1" applyAlignment="1">
      <alignment horizontal="center" wrapText="1"/>
    </xf>
    <xf numFmtId="0" fontId="15" fillId="11" borderId="24" xfId="0" applyFont="1" applyFill="1" applyBorder="1" applyAlignment="1">
      <alignment horizontal="center" wrapText="1"/>
    </xf>
    <xf numFmtId="0" fontId="15" fillId="9" borderId="20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36" fillId="0" borderId="18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5FE82"/>
      <color rgb="FFFFFF99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2"/>
  <sheetViews>
    <sheetView tabSelected="1" topLeftCell="I10" zoomScale="90" zoomScaleNormal="90" workbookViewId="0">
      <selection activeCell="J11" sqref="J11"/>
    </sheetView>
  </sheetViews>
  <sheetFormatPr defaultColWidth="9.140625" defaultRowHeight="18" customHeight="1" x14ac:dyDescent="0.2"/>
  <cols>
    <col min="1" max="1" width="11.28515625" style="3" customWidth="1"/>
    <col min="2" max="2" width="30.5703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5703125" style="3" customWidth="1"/>
    <col min="10" max="10" width="30.2851562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21" ht="18" customHeight="1" x14ac:dyDescent="0.25">
      <c r="A1" s="200" t="s">
        <v>65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21" s="124" customFormat="1" ht="18" customHeight="1" thickBot="1" x14ac:dyDescent="0.3">
      <c r="A2" s="118" t="s">
        <v>0</v>
      </c>
      <c r="B2" s="119"/>
      <c r="C2" s="119"/>
      <c r="D2" s="204" t="s">
        <v>59</v>
      </c>
      <c r="E2" s="205"/>
      <c r="F2" s="205"/>
      <c r="G2" s="205"/>
      <c r="H2" s="120"/>
      <c r="I2" s="121"/>
      <c r="J2" s="122" t="s">
        <v>60</v>
      </c>
      <c r="K2" s="206"/>
      <c r="L2" s="207"/>
      <c r="M2" s="207"/>
      <c r="N2" s="123"/>
    </row>
    <row r="3" spans="1:21" s="124" customFormat="1" ht="18" customHeight="1" thickBot="1" x14ac:dyDescent="0.3">
      <c r="A3" s="118" t="s">
        <v>1</v>
      </c>
      <c r="B3" s="119"/>
      <c r="C3" s="119"/>
      <c r="D3" s="208" t="s">
        <v>61</v>
      </c>
      <c r="E3" s="209"/>
      <c r="F3" s="209"/>
      <c r="G3" s="209"/>
      <c r="H3" s="125"/>
      <c r="I3" s="126"/>
      <c r="J3" s="122" t="s">
        <v>62</v>
      </c>
      <c r="K3" s="201">
        <f ca="1">NOW()</f>
        <v>41415.67507002315</v>
      </c>
      <c r="L3" s="201"/>
      <c r="M3" s="201"/>
      <c r="N3" s="123"/>
    </row>
    <row r="4" spans="1:21" ht="18" customHeight="1" x14ac:dyDescent="0.2">
      <c r="A4" s="210" t="s">
        <v>265</v>
      </c>
      <c r="B4" s="210"/>
      <c r="C4" s="210"/>
      <c r="E4" s="4"/>
      <c r="G4" s="3"/>
    </row>
    <row r="5" spans="1:21" ht="18" customHeight="1" x14ac:dyDescent="0.2">
      <c r="A5" s="5" t="s">
        <v>16</v>
      </c>
      <c r="B5" s="6"/>
      <c r="C5" s="7" t="s">
        <v>35</v>
      </c>
      <c r="D5" s="7" t="s">
        <v>21</v>
      </c>
      <c r="E5" s="7" t="s">
        <v>20</v>
      </c>
      <c r="F5" s="7" t="s">
        <v>2</v>
      </c>
      <c r="G5" s="8"/>
      <c r="H5" s="5" t="s">
        <v>17</v>
      </c>
      <c r="I5" s="5"/>
      <c r="J5" s="7" t="s">
        <v>35</v>
      </c>
      <c r="K5" s="7" t="s">
        <v>21</v>
      </c>
      <c r="L5" s="7" t="s">
        <v>20</v>
      </c>
      <c r="M5" s="7" t="s">
        <v>2</v>
      </c>
      <c r="N5" s="8"/>
    </row>
    <row r="6" spans="1:21" ht="18" customHeight="1" x14ac:dyDescent="0.2">
      <c r="A6" s="176" t="s">
        <v>66</v>
      </c>
      <c r="B6" s="176" t="s">
        <v>30</v>
      </c>
      <c r="C6" s="190"/>
      <c r="D6" s="9">
        <v>2</v>
      </c>
      <c r="E6" s="9"/>
      <c r="F6" s="9"/>
      <c r="H6" s="178" t="s">
        <v>36</v>
      </c>
      <c r="I6" s="178" t="s">
        <v>37</v>
      </c>
      <c r="J6" s="24"/>
      <c r="K6" s="9">
        <v>3</v>
      </c>
      <c r="L6" s="9"/>
      <c r="M6" s="9"/>
      <c r="N6" s="4"/>
    </row>
    <row r="7" spans="1:21" ht="12" x14ac:dyDescent="0.2">
      <c r="A7" s="168" t="s">
        <v>67</v>
      </c>
      <c r="B7" s="168" t="s">
        <v>68</v>
      </c>
      <c r="C7" s="191"/>
      <c r="D7" s="9">
        <v>3</v>
      </c>
      <c r="E7" s="9"/>
      <c r="F7" s="9"/>
      <c r="H7" s="169" t="s">
        <v>76</v>
      </c>
      <c r="I7" s="173" t="s">
        <v>77</v>
      </c>
      <c r="J7" s="196" t="s">
        <v>277</v>
      </c>
      <c r="K7" s="9">
        <v>4</v>
      </c>
      <c r="L7" s="9"/>
      <c r="M7" s="9"/>
      <c r="N7" s="3"/>
      <c r="O7" s="3"/>
      <c r="Q7" s="1"/>
      <c r="R7" s="1"/>
      <c r="S7" s="1"/>
      <c r="T7" s="1"/>
      <c r="U7" s="2"/>
    </row>
    <row r="8" spans="1:21" ht="18" customHeight="1" x14ac:dyDescent="0.2">
      <c r="A8" s="178" t="s">
        <v>31</v>
      </c>
      <c r="B8" s="178" t="s">
        <v>32</v>
      </c>
      <c r="C8" s="190"/>
      <c r="D8" s="9">
        <v>3</v>
      </c>
      <c r="E8" s="9"/>
      <c r="F8" s="9"/>
      <c r="H8" s="178" t="s">
        <v>84</v>
      </c>
      <c r="I8" s="178" t="s">
        <v>85</v>
      </c>
      <c r="J8" s="24" t="s">
        <v>86</v>
      </c>
      <c r="K8" s="9">
        <v>3</v>
      </c>
      <c r="L8" s="9"/>
      <c r="M8" s="9"/>
    </row>
    <row r="9" spans="1:21" ht="18" customHeight="1" x14ac:dyDescent="0.2">
      <c r="A9" s="178" t="s">
        <v>69</v>
      </c>
      <c r="B9" s="178" t="s">
        <v>261</v>
      </c>
      <c r="C9" s="190"/>
      <c r="D9" s="9">
        <v>3</v>
      </c>
      <c r="E9" s="9"/>
      <c r="F9" s="9"/>
      <c r="H9" s="178" t="s">
        <v>90</v>
      </c>
      <c r="I9" s="178" t="s">
        <v>91</v>
      </c>
      <c r="J9" s="196" t="s">
        <v>276</v>
      </c>
      <c r="K9" s="9">
        <v>3</v>
      </c>
      <c r="L9" s="9"/>
      <c r="M9" s="9"/>
    </row>
    <row r="10" spans="1:21" ht="18" customHeight="1" x14ac:dyDescent="0.2">
      <c r="A10" s="178" t="s">
        <v>38</v>
      </c>
      <c r="B10" s="178" t="s">
        <v>39</v>
      </c>
      <c r="C10" s="11" t="s">
        <v>259</v>
      </c>
      <c r="D10" s="9">
        <v>3</v>
      </c>
      <c r="E10" s="9"/>
      <c r="F10" s="9"/>
      <c r="H10" s="178" t="s">
        <v>33</v>
      </c>
      <c r="I10" s="178" t="s">
        <v>34</v>
      </c>
      <c r="J10" s="190"/>
      <c r="K10" s="9">
        <v>3</v>
      </c>
      <c r="L10" s="9"/>
      <c r="M10" s="9"/>
    </row>
    <row r="11" spans="1:21" ht="18" customHeight="1" x14ac:dyDescent="0.2">
      <c r="A11" s="6"/>
      <c r="B11" s="10"/>
      <c r="C11" s="11"/>
      <c r="D11" s="12"/>
      <c r="E11" s="9"/>
      <c r="F11" s="9"/>
      <c r="L11" s="9"/>
      <c r="M11" s="9"/>
    </row>
    <row r="12" spans="1:21" ht="18" customHeight="1" x14ac:dyDescent="0.2">
      <c r="A12" s="18"/>
      <c r="B12" s="18"/>
      <c r="C12" s="19"/>
      <c r="D12" s="20">
        <f>SUM(D6:D11)</f>
        <v>14</v>
      </c>
      <c r="J12" s="2"/>
      <c r="K12" s="16">
        <f>SUM(K6:K10)</f>
        <v>16</v>
      </c>
    </row>
    <row r="13" spans="1:21" ht="18" customHeight="1" x14ac:dyDescent="0.2">
      <c r="A13" s="5" t="s">
        <v>18</v>
      </c>
      <c r="B13" s="6"/>
      <c r="C13" s="21"/>
      <c r="D13" s="22"/>
      <c r="E13" s="22"/>
      <c r="F13" s="22"/>
      <c r="G13" s="23"/>
      <c r="H13" s="5" t="s">
        <v>19</v>
      </c>
      <c r="I13" s="6"/>
      <c r="J13" s="21"/>
      <c r="K13" s="22"/>
      <c r="L13" s="22"/>
      <c r="M13" s="22"/>
    </row>
    <row r="14" spans="1:21" ht="48" x14ac:dyDescent="0.2">
      <c r="A14" s="172" t="s">
        <v>257</v>
      </c>
      <c r="B14" s="189" t="s">
        <v>258</v>
      </c>
      <c r="C14" s="192" t="s">
        <v>267</v>
      </c>
      <c r="D14" s="193">
        <v>5</v>
      </c>
      <c r="E14" s="9"/>
      <c r="F14" s="9"/>
      <c r="G14" s="3"/>
      <c r="H14" s="168" t="s">
        <v>74</v>
      </c>
      <c r="I14" s="168" t="s">
        <v>75</v>
      </c>
      <c r="J14" s="192" t="s">
        <v>272</v>
      </c>
      <c r="K14" s="9">
        <v>4</v>
      </c>
      <c r="L14" s="9"/>
      <c r="M14" s="9"/>
      <c r="N14" s="3"/>
      <c r="O14" s="3"/>
      <c r="P14" s="1"/>
      <c r="Q14" s="1"/>
      <c r="R14" s="1"/>
      <c r="S14" s="1"/>
    </row>
    <row r="15" spans="1:21" ht="36.75" customHeight="1" x14ac:dyDescent="0.2">
      <c r="A15" s="168" t="s">
        <v>81</v>
      </c>
      <c r="B15" s="168" t="s">
        <v>262</v>
      </c>
      <c r="C15" s="192" t="s">
        <v>269</v>
      </c>
      <c r="D15" s="9">
        <v>3</v>
      </c>
      <c r="E15" s="9"/>
      <c r="F15" s="9"/>
      <c r="H15" s="169" t="s">
        <v>82</v>
      </c>
      <c r="I15" s="170" t="s">
        <v>83</v>
      </c>
      <c r="J15" s="192" t="s">
        <v>273</v>
      </c>
      <c r="K15" s="193">
        <v>4</v>
      </c>
      <c r="L15" s="9"/>
      <c r="M15" s="9"/>
    </row>
    <row r="16" spans="1:21" ht="18" customHeight="1" x14ac:dyDescent="0.2">
      <c r="A16" s="168"/>
      <c r="B16" s="168" t="s">
        <v>87</v>
      </c>
      <c r="C16" s="24"/>
      <c r="D16" s="9">
        <v>3</v>
      </c>
      <c r="E16" s="9"/>
      <c r="F16" s="9"/>
      <c r="H16" s="169" t="s">
        <v>92</v>
      </c>
      <c r="I16" s="168" t="s">
        <v>94</v>
      </c>
      <c r="J16" s="24" t="s">
        <v>93</v>
      </c>
      <c r="K16" s="9">
        <v>3</v>
      </c>
      <c r="L16" s="9"/>
      <c r="M16" s="9"/>
    </row>
    <row r="17" spans="1:17" ht="21" customHeight="1" x14ac:dyDescent="0.2">
      <c r="A17" s="178" t="s">
        <v>40</v>
      </c>
      <c r="B17" s="178" t="s">
        <v>41</v>
      </c>
      <c r="C17" s="196" t="s">
        <v>36</v>
      </c>
      <c r="D17" s="9">
        <v>3</v>
      </c>
      <c r="E17" s="9"/>
      <c r="F17" s="9"/>
      <c r="H17" s="173" t="s">
        <v>70</v>
      </c>
      <c r="I17" s="173" t="s">
        <v>71</v>
      </c>
      <c r="J17" s="195" t="s">
        <v>274</v>
      </c>
      <c r="K17" s="12">
        <v>4</v>
      </c>
      <c r="L17" s="12"/>
      <c r="M17" s="12"/>
    </row>
    <row r="18" spans="1:17" ht="18" customHeight="1" x14ac:dyDescent="0.2">
      <c r="A18" s="179" t="s">
        <v>64</v>
      </c>
      <c r="B18" s="179" t="s">
        <v>97</v>
      </c>
      <c r="C18" s="3" t="s">
        <v>263</v>
      </c>
      <c r="D18" s="1">
        <v>3</v>
      </c>
      <c r="E18" s="9"/>
      <c r="F18" s="9"/>
    </row>
    <row r="19" spans="1:17" ht="18" customHeight="1" x14ac:dyDescent="0.2">
      <c r="A19" s="13"/>
      <c r="B19" s="13"/>
      <c r="C19" s="24"/>
      <c r="D19" s="9"/>
      <c r="E19" s="9"/>
      <c r="F19" s="9"/>
      <c r="H19" s="5"/>
      <c r="I19" s="5"/>
      <c r="J19" s="25"/>
      <c r="K19" s="4"/>
      <c r="L19" s="9"/>
      <c r="M19" s="9"/>
    </row>
    <row r="20" spans="1:17" ht="18" customHeight="1" x14ac:dyDescent="0.2">
      <c r="B20" s="26"/>
      <c r="C20" s="27"/>
      <c r="D20" s="20">
        <f>SUM(D14:D19)</f>
        <v>17</v>
      </c>
      <c r="G20" s="28"/>
      <c r="H20" s="29"/>
      <c r="J20" s="130"/>
      <c r="K20" s="16">
        <f>SUM(K14:K19)</f>
        <v>15</v>
      </c>
      <c r="M20" s="30"/>
    </row>
    <row r="21" spans="1:17" ht="18" customHeight="1" x14ac:dyDescent="0.2">
      <c r="A21" s="5" t="s">
        <v>26</v>
      </c>
      <c r="B21" s="6"/>
      <c r="C21" s="21"/>
      <c r="D21" s="22"/>
      <c r="E21" s="22"/>
      <c r="F21" s="22"/>
      <c r="H21" s="31" t="s">
        <v>27</v>
      </c>
      <c r="I21" s="6"/>
      <c r="J21" s="21"/>
      <c r="K21" s="22"/>
      <c r="L21" s="22"/>
      <c r="M21" s="22"/>
    </row>
    <row r="22" spans="1:17" ht="18" customHeight="1" x14ac:dyDescent="0.2">
      <c r="A22" s="169" t="s">
        <v>79</v>
      </c>
      <c r="B22" s="170" t="s">
        <v>80</v>
      </c>
      <c r="C22" s="196" t="s">
        <v>268</v>
      </c>
      <c r="D22" s="9">
        <v>3</v>
      </c>
      <c r="E22" s="9"/>
      <c r="F22" s="9"/>
      <c r="H22" s="169" t="s">
        <v>102</v>
      </c>
      <c r="I22" s="170" t="s">
        <v>103</v>
      </c>
      <c r="J22" s="24"/>
      <c r="K22" s="9">
        <v>3</v>
      </c>
      <c r="L22" s="9"/>
      <c r="M22" s="9"/>
    </row>
    <row r="23" spans="1:17" ht="18" customHeight="1" x14ac:dyDescent="0.2">
      <c r="A23" s="178" t="s">
        <v>33</v>
      </c>
      <c r="B23" s="178" t="s">
        <v>34</v>
      </c>
      <c r="C23" s="190"/>
      <c r="D23" s="9">
        <v>3</v>
      </c>
      <c r="E23" s="9"/>
      <c r="F23" s="9"/>
      <c r="H23" s="169" t="s">
        <v>256</v>
      </c>
      <c r="I23" s="169" t="s">
        <v>78</v>
      </c>
      <c r="J23" s="25" t="s">
        <v>275</v>
      </c>
      <c r="K23" s="12">
        <v>4</v>
      </c>
      <c r="L23" s="12"/>
      <c r="M23" s="12"/>
      <c r="Q23" s="2"/>
    </row>
    <row r="24" spans="1:17" ht="25.5" customHeight="1" x14ac:dyDescent="0.2">
      <c r="A24" s="171" t="s">
        <v>99</v>
      </c>
      <c r="B24" s="172" t="s">
        <v>98</v>
      </c>
      <c r="C24" s="194" t="s">
        <v>270</v>
      </c>
      <c r="D24" s="9">
        <v>4</v>
      </c>
      <c r="E24" s="9"/>
      <c r="F24" s="9"/>
      <c r="H24" s="177" t="s">
        <v>95</v>
      </c>
      <c r="I24" s="177" t="s">
        <v>96</v>
      </c>
      <c r="J24" s="25"/>
      <c r="K24" s="9">
        <v>3</v>
      </c>
      <c r="L24" s="32"/>
      <c r="M24" s="12"/>
    </row>
    <row r="25" spans="1:17" ht="24" customHeight="1" x14ac:dyDescent="0.2">
      <c r="A25" s="173" t="s">
        <v>72</v>
      </c>
      <c r="B25" s="174" t="s">
        <v>73</v>
      </c>
      <c r="C25" s="190" t="s">
        <v>271</v>
      </c>
      <c r="D25" s="193">
        <v>3</v>
      </c>
      <c r="E25" s="9"/>
      <c r="F25" s="9"/>
      <c r="H25" s="173"/>
      <c r="I25" s="173" t="s">
        <v>100</v>
      </c>
      <c r="J25" s="194" t="s">
        <v>104</v>
      </c>
      <c r="K25" s="9">
        <v>3</v>
      </c>
      <c r="L25" s="12"/>
      <c r="M25" s="12"/>
    </row>
    <row r="26" spans="1:17" ht="18" customHeight="1" x14ac:dyDescent="0.2">
      <c r="A26" s="173"/>
      <c r="B26" s="173" t="s">
        <v>101</v>
      </c>
      <c r="C26" s="24"/>
      <c r="D26" s="9">
        <v>3</v>
      </c>
      <c r="E26" s="9"/>
      <c r="F26" s="9"/>
      <c r="G26" s="33"/>
      <c r="H26" s="173"/>
      <c r="I26" s="173" t="s">
        <v>101</v>
      </c>
      <c r="J26" s="24"/>
      <c r="K26" s="9">
        <v>3</v>
      </c>
      <c r="L26" s="12"/>
      <c r="M26" s="12"/>
      <c r="O26" s="1"/>
      <c r="P26" s="2"/>
    </row>
    <row r="27" spans="1:17" ht="18" customHeight="1" x14ac:dyDescent="0.2">
      <c r="A27" s="13"/>
      <c r="B27" s="13"/>
      <c r="C27" s="79"/>
      <c r="D27" s="9"/>
      <c r="E27" s="9"/>
      <c r="F27" s="9"/>
      <c r="G27" s="33"/>
      <c r="H27" s="14"/>
      <c r="I27" s="14"/>
      <c r="J27" s="15"/>
      <c r="K27" s="16">
        <f>SUM(K22:K26)</f>
        <v>16</v>
      </c>
      <c r="L27" s="17"/>
      <c r="M27" s="17"/>
    </row>
    <row r="28" spans="1:17" ht="18" customHeight="1" x14ac:dyDescent="0.2">
      <c r="B28" s="34"/>
      <c r="C28" s="19"/>
      <c r="D28" s="20">
        <f>SUM(D22:D27)</f>
        <v>16</v>
      </c>
      <c r="F28" s="35"/>
      <c r="J28" s="2"/>
    </row>
    <row r="29" spans="1:17" ht="18" customHeight="1" x14ac:dyDescent="0.2">
      <c r="A29" s="5" t="s">
        <v>28</v>
      </c>
      <c r="B29" s="6"/>
      <c r="C29" s="21"/>
      <c r="D29" s="22"/>
      <c r="E29" s="22"/>
      <c r="F29" s="22"/>
      <c r="H29" s="5" t="s">
        <v>29</v>
      </c>
      <c r="I29" s="6"/>
      <c r="J29" s="21"/>
      <c r="K29" s="22"/>
      <c r="L29" s="22"/>
      <c r="M29" s="22"/>
    </row>
    <row r="30" spans="1:17" ht="24" x14ac:dyDescent="0.2">
      <c r="A30" s="173"/>
      <c r="B30" s="173" t="s">
        <v>100</v>
      </c>
      <c r="C30" s="194" t="s">
        <v>104</v>
      </c>
      <c r="D30" s="9">
        <v>3</v>
      </c>
      <c r="E30" s="9"/>
      <c r="F30" s="9"/>
      <c r="H30" s="166" t="s">
        <v>88</v>
      </c>
      <c r="I30" s="167" t="s">
        <v>89</v>
      </c>
      <c r="J30" s="199" t="s">
        <v>40</v>
      </c>
      <c r="K30" s="12">
        <v>2</v>
      </c>
      <c r="L30" s="12"/>
      <c r="M30" s="12"/>
      <c r="N30" s="28"/>
    </row>
    <row r="31" spans="1:17" ht="27.75" customHeight="1" x14ac:dyDescent="0.2">
      <c r="A31" s="169"/>
      <c r="B31" s="173" t="s">
        <v>100</v>
      </c>
      <c r="C31" s="194" t="s">
        <v>104</v>
      </c>
      <c r="D31" s="197">
        <v>3</v>
      </c>
      <c r="E31" s="198"/>
      <c r="F31" s="198"/>
      <c r="H31" s="175"/>
      <c r="I31" s="173" t="s">
        <v>101</v>
      </c>
      <c r="J31" s="24"/>
      <c r="K31" s="9">
        <v>3</v>
      </c>
      <c r="L31" s="12"/>
      <c r="M31" s="12"/>
    </row>
    <row r="32" spans="1:17" ht="18" customHeight="1" x14ac:dyDescent="0.2">
      <c r="A32" s="169"/>
      <c r="B32" s="173" t="s">
        <v>101</v>
      </c>
      <c r="C32" s="24"/>
      <c r="D32" s="9">
        <v>3</v>
      </c>
      <c r="E32" s="9"/>
      <c r="F32" s="9"/>
      <c r="H32" s="13"/>
      <c r="I32" s="13" t="s">
        <v>105</v>
      </c>
      <c r="J32" s="24"/>
      <c r="K32" s="9">
        <v>3</v>
      </c>
      <c r="L32" s="12"/>
      <c r="M32" s="12"/>
    </row>
    <row r="33" spans="1:15" ht="18" customHeight="1" x14ac:dyDescent="0.2">
      <c r="A33" s="13"/>
      <c r="B33" s="13" t="s">
        <v>105</v>
      </c>
      <c r="C33" s="24"/>
      <c r="D33" s="9">
        <v>3</v>
      </c>
      <c r="E33" s="9"/>
      <c r="F33" s="9"/>
      <c r="H33" s="13"/>
      <c r="I33" s="13" t="s">
        <v>105</v>
      </c>
      <c r="J33" s="25"/>
      <c r="K33" s="9">
        <v>3</v>
      </c>
      <c r="L33" s="12"/>
      <c r="M33" s="12"/>
    </row>
    <row r="34" spans="1:15" ht="18" customHeight="1" x14ac:dyDescent="0.2">
      <c r="A34" s="13"/>
      <c r="B34" s="13" t="s">
        <v>105</v>
      </c>
      <c r="C34" s="25"/>
      <c r="D34" s="9">
        <v>3</v>
      </c>
      <c r="E34" s="9"/>
      <c r="F34" s="9"/>
      <c r="H34" s="13"/>
      <c r="I34" s="13" t="s">
        <v>105</v>
      </c>
      <c r="J34" s="25"/>
      <c r="K34" s="9"/>
      <c r="L34" s="12"/>
      <c r="M34" s="32"/>
      <c r="N34" s="3"/>
    </row>
    <row r="35" spans="1:15" ht="18" customHeight="1" x14ac:dyDescent="0.25">
      <c r="A35" s="37" t="s">
        <v>22</v>
      </c>
      <c r="B35" s="38"/>
      <c r="C35" s="1"/>
      <c r="D35" s="20">
        <f>SUM(D30:D34)</f>
        <v>15</v>
      </c>
      <c r="F35" s="35"/>
      <c r="G35" s="28"/>
      <c r="H35" s="36"/>
      <c r="I35" s="14"/>
      <c r="J35" s="14"/>
      <c r="K35" s="16">
        <f>SUM(K30:K34)</f>
        <v>11</v>
      </c>
      <c r="L35" s="17"/>
      <c r="M35" s="30"/>
    </row>
    <row r="36" spans="1:15" ht="18" customHeight="1" x14ac:dyDescent="0.25">
      <c r="A36" s="42" t="s">
        <v>23</v>
      </c>
      <c r="B36" s="42"/>
      <c r="C36" s="39"/>
      <c r="D36" s="40"/>
      <c r="E36" s="40"/>
      <c r="F36" s="40"/>
      <c r="H36" s="43" t="s">
        <v>24</v>
      </c>
      <c r="I36" s="44"/>
      <c r="J36" s="41" t="s">
        <v>3</v>
      </c>
      <c r="K36" s="20">
        <f>D12+K12+D20+K20+D28+K27+D35+K35</f>
        <v>120</v>
      </c>
    </row>
    <row r="37" spans="1:15" ht="18" customHeight="1" x14ac:dyDescent="0.25">
      <c r="A37" s="45" t="s">
        <v>25</v>
      </c>
      <c r="B37" s="46"/>
      <c r="C37" s="39"/>
      <c r="H37" s="47" t="s">
        <v>58</v>
      </c>
      <c r="I37" s="48"/>
      <c r="J37" s="1"/>
      <c r="L37" s="2"/>
      <c r="M37" s="3"/>
      <c r="N37" s="3"/>
      <c r="O37" s="3"/>
    </row>
    <row r="38" spans="1:15" ht="18" customHeight="1" x14ac:dyDescent="0.25">
      <c r="A38" s="202" t="s">
        <v>264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1:15" s="49" customFormat="1" ht="18" customHeight="1" x14ac:dyDescent="0.25">
      <c r="A39" s="200" t="str">
        <f>A1</f>
        <v>Bachelor of Science in Animal Science (Business and Production) (Fall 2013)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  <row r="40" spans="1:15" s="54" customFormat="1" ht="18" customHeight="1" x14ac:dyDescent="0.25">
      <c r="A40" s="55" t="s">
        <v>42</v>
      </c>
      <c r="B40" s="55"/>
      <c r="C40" s="55"/>
      <c r="D40" s="57"/>
      <c r="E40" s="57"/>
      <c r="F40" s="58"/>
      <c r="G40" s="58"/>
      <c r="H40" s="56" t="s">
        <v>229</v>
      </c>
      <c r="I40" s="56"/>
      <c r="J40"/>
      <c r="K40" s="57"/>
      <c r="L40" s="57"/>
      <c r="M40" s="58"/>
      <c r="N40" s="52"/>
      <c r="O40" s="53"/>
    </row>
    <row r="41" spans="1:15" s="54" customFormat="1" ht="18" customHeight="1" x14ac:dyDescent="0.2">
      <c r="A41" s="59" t="s">
        <v>4</v>
      </c>
      <c r="B41" s="59" t="s">
        <v>43</v>
      </c>
      <c r="C41" s="59"/>
      <c r="D41" s="127">
        <f>SUM(D42:D43)</f>
        <v>6</v>
      </c>
      <c r="E41" s="128" t="s">
        <v>20</v>
      </c>
      <c r="F41" s="51" t="s">
        <v>63</v>
      </c>
      <c r="G41" s="52"/>
      <c r="H41" s="55" t="s">
        <v>48</v>
      </c>
      <c r="I41" s="69"/>
      <c r="J41" s="53"/>
      <c r="K41" s="51">
        <f>SUM(K42:K56)</f>
        <v>49</v>
      </c>
      <c r="L41" s="51" t="s">
        <v>20</v>
      </c>
      <c r="M41" s="51" t="s">
        <v>63</v>
      </c>
      <c r="N41" s="52"/>
      <c r="O41" s="53"/>
    </row>
    <row r="42" spans="1:15" s="54" customFormat="1" ht="18" customHeight="1" x14ac:dyDescent="0.2">
      <c r="A42" s="80" t="str">
        <f t="shared" ref="A42:F42" si="0">H6</f>
        <v>ENGL 101</v>
      </c>
      <c r="B42" s="80" t="str">
        <f t="shared" si="0"/>
        <v>Composition I (SGR 1)</v>
      </c>
      <c r="C42" s="94">
        <f t="shared" si="0"/>
        <v>0</v>
      </c>
      <c r="D42" s="106">
        <f t="shared" si="0"/>
        <v>3</v>
      </c>
      <c r="E42" s="106">
        <f t="shared" si="0"/>
        <v>0</v>
      </c>
      <c r="F42" s="106">
        <f t="shared" si="0"/>
        <v>0</v>
      </c>
      <c r="G42" s="52"/>
      <c r="H42" s="107" t="str">
        <f t="shared" ref="H42:M42" si="1">A7</f>
        <v>AS 101/101L</v>
      </c>
      <c r="I42" s="107" t="str">
        <f t="shared" si="1"/>
        <v>Intro to Animal Science &amp; Lab</v>
      </c>
      <c r="J42" s="104">
        <f t="shared" si="1"/>
        <v>0</v>
      </c>
      <c r="K42" s="108">
        <f t="shared" si="1"/>
        <v>3</v>
      </c>
      <c r="L42" s="108">
        <f t="shared" si="1"/>
        <v>0</v>
      </c>
      <c r="M42" s="108">
        <f t="shared" si="1"/>
        <v>0</v>
      </c>
      <c r="N42" s="52"/>
      <c r="O42" s="53"/>
    </row>
    <row r="43" spans="1:15" s="54" customFormat="1" ht="22.5" x14ac:dyDescent="0.2">
      <c r="A43" s="80" t="str">
        <f t="shared" ref="A43:F43" si="2">A17</f>
        <v>ENGL 201</v>
      </c>
      <c r="B43" s="80" t="str">
        <f t="shared" si="2"/>
        <v>Composition II (SGR 1)</v>
      </c>
      <c r="C43" s="94" t="str">
        <f t="shared" si="2"/>
        <v>ENGL 101</v>
      </c>
      <c r="D43" s="106">
        <f t="shared" si="2"/>
        <v>3</v>
      </c>
      <c r="E43" s="106">
        <f t="shared" si="2"/>
        <v>0</v>
      </c>
      <c r="F43" s="106">
        <f t="shared" si="2"/>
        <v>0</v>
      </c>
      <c r="G43" s="52"/>
      <c r="H43" s="107" t="str">
        <f t="shared" ref="H43:M43" si="3">H15</f>
        <v>AS 233/233L</v>
      </c>
      <c r="I43" s="107" t="str">
        <f t="shared" si="3"/>
        <v>Applied Animal Nutrition &amp;Lab</v>
      </c>
      <c r="J43" s="188" t="str">
        <f t="shared" si="3"/>
        <v>AS 101 or DS 130/could interchange with AS 241(3) or AS 285</v>
      </c>
      <c r="K43" s="108">
        <f t="shared" si="3"/>
        <v>4</v>
      </c>
      <c r="L43" s="108">
        <f t="shared" si="3"/>
        <v>0</v>
      </c>
      <c r="M43" s="108">
        <f t="shared" si="3"/>
        <v>0</v>
      </c>
      <c r="N43" s="52"/>
      <c r="O43" s="53"/>
    </row>
    <row r="44" spans="1:15" s="54" customFormat="1" ht="12" x14ac:dyDescent="0.2">
      <c r="C44" s="53"/>
      <c r="D44" s="52"/>
      <c r="E44" s="52"/>
      <c r="F44" s="52"/>
      <c r="G44" s="52"/>
      <c r="H44" s="107" t="str">
        <f t="shared" ref="H44:M44" si="4">A15</f>
        <v>AS 241/241L</v>
      </c>
      <c r="I44" s="107" t="str">
        <f t="shared" si="4"/>
        <v>Intro to Meat Science &amp; Lab</v>
      </c>
      <c r="J44" s="188" t="str">
        <f t="shared" si="4"/>
        <v>could interchange with AS 233 or AS 285 (4)</v>
      </c>
      <c r="K44" s="108">
        <f t="shared" si="4"/>
        <v>3</v>
      </c>
      <c r="L44" s="108">
        <f t="shared" si="4"/>
        <v>0</v>
      </c>
      <c r="M44" s="108">
        <f t="shared" si="4"/>
        <v>0</v>
      </c>
      <c r="N44" s="52"/>
      <c r="O44" s="53"/>
    </row>
    <row r="45" spans="1:15" s="54" customFormat="1" ht="22.5" x14ac:dyDescent="0.2">
      <c r="A45" s="59" t="s">
        <v>7</v>
      </c>
      <c r="B45" s="59" t="s">
        <v>44</v>
      </c>
      <c r="C45" s="50"/>
      <c r="D45" s="60">
        <f>D46</f>
        <v>3</v>
      </c>
      <c r="E45" s="61"/>
      <c r="F45" s="52"/>
      <c r="G45" s="52"/>
      <c r="H45" s="107" t="str">
        <f t="shared" ref="H45:M45" si="5">H14</f>
        <v>AS 285/285L</v>
      </c>
      <c r="I45" s="107" t="str">
        <f t="shared" si="5"/>
        <v>Livestock Eval and Marketing &amp; Lab</v>
      </c>
      <c r="J45" s="188" t="str">
        <f t="shared" si="5"/>
        <v>AS 101/could interchange with AS 233 or AS 241 (3)</v>
      </c>
      <c r="K45" s="108">
        <f t="shared" si="5"/>
        <v>4</v>
      </c>
      <c r="L45" s="108">
        <f t="shared" si="5"/>
        <v>0</v>
      </c>
      <c r="M45" s="108">
        <f t="shared" si="5"/>
        <v>0</v>
      </c>
      <c r="N45" s="52"/>
      <c r="O45" s="53"/>
    </row>
    <row r="46" spans="1:15" s="54" customFormat="1" ht="18" customHeight="1" x14ac:dyDescent="0.2">
      <c r="A46" s="80" t="str">
        <f t="shared" ref="A46:F46" si="6">A8</f>
        <v>SPCM 101</v>
      </c>
      <c r="B46" s="80" t="str">
        <f t="shared" si="6"/>
        <v>Fundamentals of Speech (SGR 2)</v>
      </c>
      <c r="C46" s="94">
        <f t="shared" si="6"/>
        <v>0</v>
      </c>
      <c r="D46" s="106">
        <f t="shared" si="6"/>
        <v>3</v>
      </c>
      <c r="E46" s="106">
        <f t="shared" si="6"/>
        <v>0</v>
      </c>
      <c r="F46" s="106">
        <f t="shared" si="6"/>
        <v>0</v>
      </c>
      <c r="G46" s="66"/>
      <c r="H46" s="107" t="str">
        <f t="shared" ref="H46:M46" si="7">A22</f>
        <v>AS 323</v>
      </c>
      <c r="I46" s="107" t="str">
        <f t="shared" si="7"/>
        <v>Advanced Animal Nutrition</v>
      </c>
      <c r="J46" s="104" t="str">
        <f t="shared" si="7"/>
        <v>AS 233</v>
      </c>
      <c r="K46" s="108">
        <f t="shared" si="7"/>
        <v>3</v>
      </c>
      <c r="L46" s="108">
        <f t="shared" si="7"/>
        <v>0</v>
      </c>
      <c r="M46" s="108">
        <f t="shared" si="7"/>
        <v>0</v>
      </c>
      <c r="N46" s="52"/>
      <c r="O46" s="53"/>
    </row>
    <row r="47" spans="1:15" s="54" customFormat="1" ht="18" customHeight="1" x14ac:dyDescent="0.2">
      <c r="C47" s="53"/>
      <c r="D47" s="52"/>
      <c r="E47" s="52"/>
      <c r="F47" s="52"/>
      <c r="G47" s="52"/>
      <c r="H47" s="107" t="str">
        <f t="shared" ref="H47:M47" si="8">H23</f>
        <v>AS 332</v>
      </c>
      <c r="I47" s="107" t="str">
        <f t="shared" si="8"/>
        <v>Livestock Breding &amp; Genetics</v>
      </c>
      <c r="J47" s="104" t="str">
        <f t="shared" si="8"/>
        <v>AS 101 and BIOL 103 or 153/spring only</v>
      </c>
      <c r="K47" s="108">
        <f t="shared" si="8"/>
        <v>4</v>
      </c>
      <c r="L47" s="108">
        <f t="shared" si="8"/>
        <v>0</v>
      </c>
      <c r="M47" s="108">
        <f t="shared" si="8"/>
        <v>0</v>
      </c>
      <c r="N47" s="52"/>
      <c r="O47" s="53"/>
    </row>
    <row r="48" spans="1:15" s="54" customFormat="1" ht="18" customHeight="1" x14ac:dyDescent="0.2">
      <c r="A48" s="59" t="s">
        <v>8</v>
      </c>
      <c r="B48" s="59" t="s">
        <v>45</v>
      </c>
      <c r="C48" s="59"/>
      <c r="D48" s="60">
        <f>SUM(D49:D50)</f>
        <v>6</v>
      </c>
      <c r="E48" s="61"/>
      <c r="F48" s="52"/>
      <c r="G48" s="52"/>
      <c r="H48" s="151" t="str">
        <f t="shared" ref="H48:M48" si="9">A25</f>
        <v>AS 433/433L</v>
      </c>
      <c r="I48" s="151" t="str">
        <f t="shared" si="9"/>
        <v>Livestock Reproduction &amp; Lab</v>
      </c>
      <c r="J48" s="152" t="str">
        <f t="shared" si="9"/>
        <v>VET 223/Fall only</v>
      </c>
      <c r="K48" s="153">
        <f t="shared" si="9"/>
        <v>3</v>
      </c>
      <c r="L48" s="153">
        <f t="shared" si="9"/>
        <v>0</v>
      </c>
      <c r="M48" s="153">
        <f t="shared" si="9"/>
        <v>0</v>
      </c>
      <c r="N48" s="52"/>
      <c r="O48" s="53"/>
    </row>
    <row r="49" spans="1:21" s="54" customFormat="1" ht="18" customHeight="1" x14ac:dyDescent="0.2">
      <c r="A49" s="80" t="str">
        <f t="shared" ref="A49:F49" si="10">H16</f>
        <v>ECON 202</v>
      </c>
      <c r="B49" s="80" t="str">
        <f t="shared" si="10"/>
        <v>Principles of Macroeconomics</v>
      </c>
      <c r="C49" s="94" t="str">
        <f t="shared" si="10"/>
        <v xml:space="preserve"> could interchange with ECON 201</v>
      </c>
      <c r="D49" s="106">
        <f t="shared" si="10"/>
        <v>3</v>
      </c>
      <c r="E49" s="106">
        <f t="shared" si="10"/>
        <v>0</v>
      </c>
      <c r="F49" s="106">
        <f t="shared" si="10"/>
        <v>0</v>
      </c>
      <c r="G49" s="52"/>
      <c r="H49" s="157" t="str">
        <f>H30</f>
        <v>AS 489</v>
      </c>
      <c r="I49" s="157" t="str">
        <f>I30</f>
        <v>Current Issues in Animal Science</v>
      </c>
      <c r="J49" s="157" t="str">
        <f>J30</f>
        <v>ENGL 201</v>
      </c>
      <c r="K49" s="160">
        <v>2</v>
      </c>
      <c r="L49" s="157">
        <f>L30</f>
        <v>0</v>
      </c>
      <c r="M49" s="157">
        <f>-M30</f>
        <v>0</v>
      </c>
      <c r="N49" s="52"/>
      <c r="O49" s="53"/>
    </row>
    <row r="50" spans="1:21" s="54" customFormat="1" ht="18" customHeight="1" x14ac:dyDescent="0.2">
      <c r="A50" s="80" t="str">
        <f>A18</f>
        <v>SGR #3</v>
      </c>
      <c r="B50" s="80" t="str">
        <f>B18</f>
        <v>Social Sciences/Diversity</v>
      </c>
      <c r="C50" s="94" t="str">
        <f>B18</f>
        <v>Social Sciences/Diversity</v>
      </c>
      <c r="D50" s="106">
        <f>D18</f>
        <v>3</v>
      </c>
      <c r="E50" s="106">
        <f>E16</f>
        <v>0</v>
      </c>
      <c r="F50" s="106">
        <f>F16</f>
        <v>0</v>
      </c>
      <c r="G50" s="52"/>
      <c r="H50" s="154" t="str">
        <f t="shared" ref="H50:M50" si="11">H17</f>
        <v>VET 223/223L</v>
      </c>
      <c r="I50" s="154" t="str">
        <f t="shared" si="11"/>
        <v>Anat &amp; Phys. Of Livestock &amp; Lab</v>
      </c>
      <c r="J50" s="155" t="str">
        <f t="shared" si="11"/>
        <v xml:space="preserve">Chem 108 or 120 or 326/spring only </v>
      </c>
      <c r="K50" s="156">
        <f t="shared" si="11"/>
        <v>4</v>
      </c>
      <c r="L50" s="156">
        <f t="shared" si="11"/>
        <v>0</v>
      </c>
      <c r="M50" s="156">
        <f t="shared" si="11"/>
        <v>0</v>
      </c>
      <c r="N50" s="52"/>
      <c r="O50" s="53"/>
    </row>
    <row r="51" spans="1:21" s="54" customFormat="1" ht="27" customHeight="1" x14ac:dyDescent="0.2">
      <c r="C51" s="53"/>
      <c r="D51" s="52"/>
      <c r="E51" s="52"/>
      <c r="F51" s="52"/>
      <c r="G51" s="52"/>
      <c r="H51" s="158" t="str">
        <f t="shared" ref="H51:M51" si="12">A24</f>
        <v>Phys 101/L or Micro 231/L</v>
      </c>
      <c r="I51" s="158" t="str">
        <f t="shared" si="12"/>
        <v>Survey or Physics &amp; Lab  or General Microbiology &amp; Lab</v>
      </c>
      <c r="J51" s="159" t="str">
        <f t="shared" si="12"/>
        <v xml:space="preserve">Micro--CHEM 106 or 112/select one of these courses </v>
      </c>
      <c r="K51" s="110">
        <f t="shared" si="12"/>
        <v>4</v>
      </c>
      <c r="L51" s="110">
        <f t="shared" si="12"/>
        <v>0</v>
      </c>
      <c r="M51" s="110">
        <f t="shared" si="12"/>
        <v>0</v>
      </c>
      <c r="N51" s="52"/>
      <c r="O51" s="53"/>
    </row>
    <row r="52" spans="1:21" s="54" customFormat="1" ht="18" customHeight="1" x14ac:dyDescent="0.2">
      <c r="A52" s="59" t="s">
        <v>9</v>
      </c>
      <c r="B52" s="59" t="s">
        <v>46</v>
      </c>
      <c r="C52" s="59"/>
      <c r="D52" s="60">
        <f>SUM(D53:D54)</f>
        <v>6</v>
      </c>
      <c r="E52" s="61"/>
      <c r="F52" s="52"/>
      <c r="G52" s="52"/>
      <c r="H52" s="109" t="str">
        <f>H16</f>
        <v>ECON 202</v>
      </c>
      <c r="I52" s="109" t="str">
        <f>I16</f>
        <v>Principles of Macroeconomics</v>
      </c>
      <c r="J52" s="105" t="str">
        <f>J16</f>
        <v xml:space="preserve"> could interchange with ECON 201</v>
      </c>
      <c r="K52" s="110"/>
      <c r="L52" s="110">
        <f>L16</f>
        <v>0</v>
      </c>
      <c r="M52" s="110">
        <f>M16</f>
        <v>0</v>
      </c>
      <c r="N52" s="52"/>
      <c r="O52" s="53"/>
    </row>
    <row r="53" spans="1:21" s="54" customFormat="1" ht="18" customHeight="1" x14ac:dyDescent="0.2">
      <c r="A53" s="80" t="str">
        <f>H10</f>
        <v>SGR #4</v>
      </c>
      <c r="B53" s="80" t="str">
        <f>I10</f>
        <v>Humanities/Arts Diversity (SGR 4)</v>
      </c>
      <c r="C53" s="94">
        <f>J10</f>
        <v>0</v>
      </c>
      <c r="D53" s="106">
        <f>K10</f>
        <v>3</v>
      </c>
      <c r="E53" s="106">
        <f>L11</f>
        <v>0</v>
      </c>
      <c r="F53" s="106">
        <f>M11</f>
        <v>0</v>
      </c>
      <c r="G53" s="52"/>
      <c r="H53" s="109" t="str">
        <f>H22</f>
        <v>ACCT 210</v>
      </c>
      <c r="I53" s="109" t="str">
        <f>I22</f>
        <v>Principles of Accounting I</v>
      </c>
      <c r="J53" s="105"/>
      <c r="K53" s="110">
        <f>K22</f>
        <v>3</v>
      </c>
      <c r="L53" s="110">
        <f>L22</f>
        <v>0</v>
      </c>
      <c r="M53" s="110">
        <f>M22</f>
        <v>0</v>
      </c>
      <c r="N53" s="52"/>
      <c r="O53" s="53"/>
    </row>
    <row r="54" spans="1:21" s="54" customFormat="1" ht="12" x14ac:dyDescent="0.2">
      <c r="A54" s="80" t="str">
        <f>A23</f>
        <v>SGR #4</v>
      </c>
      <c r="B54" s="80" t="str">
        <f>B23</f>
        <v>Humanities/Arts Diversity (SGR 4)</v>
      </c>
      <c r="C54" s="94">
        <f>C23</f>
        <v>0</v>
      </c>
      <c r="D54" s="106">
        <f>D23</f>
        <v>3</v>
      </c>
      <c r="E54" s="106">
        <f>E18</f>
        <v>0</v>
      </c>
      <c r="F54" s="106">
        <f>F18</f>
        <v>0</v>
      </c>
      <c r="G54" s="52"/>
      <c r="H54" s="158" t="str">
        <f t="shared" ref="H54:M54" si="13">H8</f>
        <v>ECON 201</v>
      </c>
      <c r="I54" s="164" t="str">
        <f t="shared" si="13"/>
        <v>Principles of Microeconomics</v>
      </c>
      <c r="J54" s="165" t="str">
        <f t="shared" si="13"/>
        <v>SGR#3 could interchange with ECON 202</v>
      </c>
      <c r="K54" s="110">
        <f t="shared" si="13"/>
        <v>3</v>
      </c>
      <c r="L54" s="110">
        <f t="shared" si="13"/>
        <v>0</v>
      </c>
      <c r="M54" s="110">
        <f t="shared" si="13"/>
        <v>0</v>
      </c>
      <c r="N54" s="52"/>
      <c r="O54" s="53"/>
    </row>
    <row r="55" spans="1:21" s="54" customFormat="1" ht="18" customHeight="1" x14ac:dyDescent="0.2">
      <c r="C55" s="95"/>
      <c r="D55" s="52"/>
      <c r="E55" s="52"/>
      <c r="F55" s="52"/>
      <c r="G55" s="52"/>
      <c r="H55" s="174" t="str">
        <f t="shared" ref="H55:M55" si="14">H7</f>
        <v>CHEM 106/106L</v>
      </c>
      <c r="I55" s="174" t="str">
        <f t="shared" si="14"/>
        <v>Chemistry Survey &amp; Lab</v>
      </c>
      <c r="J55" s="180" t="str">
        <f t="shared" si="14"/>
        <v>MATH 101+</v>
      </c>
      <c r="K55" s="181">
        <f t="shared" si="14"/>
        <v>4</v>
      </c>
      <c r="L55" s="181">
        <f t="shared" si="14"/>
        <v>0</v>
      </c>
      <c r="M55" s="181">
        <f t="shared" si="14"/>
        <v>0</v>
      </c>
      <c r="N55" s="52"/>
      <c r="O55" s="53"/>
    </row>
    <row r="56" spans="1:21" s="54" customFormat="1" ht="45" x14ac:dyDescent="0.2">
      <c r="A56" s="59" t="s">
        <v>10</v>
      </c>
      <c r="B56" s="59" t="s">
        <v>47</v>
      </c>
      <c r="C56" s="96"/>
      <c r="D56" s="60">
        <f>D57</f>
        <v>3</v>
      </c>
      <c r="E56" s="61"/>
      <c r="F56" s="52"/>
      <c r="G56" s="52"/>
      <c r="H56" s="182" t="str">
        <f t="shared" ref="H56:M56" si="15">A14</f>
        <v>CHEM 108/108L or CHEM 120/120L</v>
      </c>
      <c r="I56" s="183" t="str">
        <f t="shared" si="15"/>
        <v>Organic &amp; Biochemistry &amp; Lab  or  Elementary Organic Chemistry &amp;Lab</v>
      </c>
      <c r="J56" s="184" t="str">
        <f t="shared" si="15"/>
        <v>CHEM 106 or 112 /CHEM 120 is SPRING Only</v>
      </c>
      <c r="K56" s="181">
        <f t="shared" si="15"/>
        <v>5</v>
      </c>
      <c r="L56" s="181">
        <f t="shared" si="15"/>
        <v>0</v>
      </c>
      <c r="M56" s="181">
        <f t="shared" si="15"/>
        <v>0</v>
      </c>
      <c r="N56" s="52"/>
      <c r="O56" s="53"/>
    </row>
    <row r="57" spans="1:21" s="54" customFormat="1" ht="18" customHeight="1" x14ac:dyDescent="0.2">
      <c r="A57" s="80" t="str">
        <f t="shared" ref="A57:F57" si="16">A10</f>
        <v>SGR #5</v>
      </c>
      <c r="B57" s="80" t="str">
        <f t="shared" si="16"/>
        <v>Mathematics (SGR 5)</v>
      </c>
      <c r="C57" s="94" t="str">
        <f t="shared" si="16"/>
        <v>Math 102 or Math 115 or higher than 115</v>
      </c>
      <c r="D57" s="106">
        <f t="shared" si="16"/>
        <v>3</v>
      </c>
      <c r="E57" s="106">
        <f t="shared" si="16"/>
        <v>0</v>
      </c>
      <c r="F57" s="106">
        <f t="shared" si="16"/>
        <v>0</v>
      </c>
      <c r="G57" s="52"/>
      <c r="H57" s="55" t="s">
        <v>51</v>
      </c>
      <c r="I57" s="85"/>
      <c r="J57" s="86"/>
      <c r="K57" s="89">
        <f>SUM(K58:K66)</f>
        <v>21</v>
      </c>
      <c r="L57" s="87"/>
      <c r="M57" s="87"/>
      <c r="N57" s="52"/>
      <c r="O57" s="53"/>
    </row>
    <row r="58" spans="1:21" s="54" customFormat="1" ht="24" customHeight="1" x14ac:dyDescent="0.2">
      <c r="C58" s="95"/>
      <c r="D58" s="52"/>
      <c r="E58" s="52"/>
      <c r="F58" s="52"/>
      <c r="G58" s="52"/>
      <c r="H58" s="223" t="s">
        <v>251</v>
      </c>
      <c r="I58" s="224"/>
      <c r="J58" s="225"/>
      <c r="K58" s="214" t="s">
        <v>252</v>
      </c>
      <c r="L58" s="215"/>
      <c r="M58" s="216"/>
      <c r="N58" s="52"/>
      <c r="O58" s="53"/>
    </row>
    <row r="59" spans="1:21" s="54" customFormat="1" ht="18" customHeight="1" x14ac:dyDescent="0.2">
      <c r="A59" s="59" t="s">
        <v>11</v>
      </c>
      <c r="B59" s="59" t="s">
        <v>49</v>
      </c>
      <c r="C59" s="96"/>
      <c r="D59" s="60">
        <f>SUM(D60:D62)</f>
        <v>6</v>
      </c>
      <c r="E59" s="61"/>
      <c r="F59" s="52"/>
      <c r="G59" s="52"/>
      <c r="H59" s="107">
        <f t="shared" ref="H59:M59" si="17">A30</f>
        <v>0</v>
      </c>
      <c r="I59" s="107" t="str">
        <f t="shared" si="17"/>
        <v>Production Elective &amp; Lab</v>
      </c>
      <c r="J59" s="104" t="str">
        <f t="shared" si="17"/>
        <v>depending on semester available for species of interest</v>
      </c>
      <c r="K59" s="108">
        <f t="shared" si="17"/>
        <v>3</v>
      </c>
      <c r="L59" s="108">
        <f t="shared" si="17"/>
        <v>0</v>
      </c>
      <c r="M59" s="108">
        <f t="shared" si="17"/>
        <v>0</v>
      </c>
      <c r="N59" s="52"/>
      <c r="O59" s="53"/>
    </row>
    <row r="60" spans="1:21" s="54" customFormat="1" ht="24" customHeight="1" x14ac:dyDescent="0.2">
      <c r="A60" s="80" t="str">
        <f>A9</f>
        <v>BIOL 101/101L</v>
      </c>
      <c r="B60" s="80" t="str">
        <f>B9</f>
        <v>Biology Survey I &amp; Lab</v>
      </c>
      <c r="C60" s="94">
        <f>C9</f>
        <v>0</v>
      </c>
      <c r="D60" s="106">
        <f>D9</f>
        <v>3</v>
      </c>
      <c r="E60" s="106">
        <f>L9</f>
        <v>0</v>
      </c>
      <c r="F60" s="106">
        <f>M9</f>
        <v>0</v>
      </c>
      <c r="G60" s="52"/>
      <c r="H60" s="158">
        <f t="shared" ref="H60:M60" si="18">H25</f>
        <v>0</v>
      </c>
      <c r="I60" s="158" t="str">
        <f t="shared" si="18"/>
        <v>Production Elective &amp; Lab</v>
      </c>
      <c r="J60" s="159" t="str">
        <f t="shared" si="18"/>
        <v>depending on semester available for species of interest</v>
      </c>
      <c r="K60" s="110">
        <f t="shared" si="18"/>
        <v>3</v>
      </c>
      <c r="L60" s="110">
        <f t="shared" si="18"/>
        <v>0</v>
      </c>
      <c r="M60" s="110">
        <f t="shared" si="18"/>
        <v>0</v>
      </c>
      <c r="N60" s="74"/>
      <c r="O60" s="53"/>
    </row>
    <row r="61" spans="1:21" s="54" customFormat="1" ht="18" customHeight="1" x14ac:dyDescent="0.2">
      <c r="A61" s="80" t="str">
        <f>H9</f>
        <v>BIOL 103/103L</v>
      </c>
      <c r="B61" s="80" t="str">
        <f>I9</f>
        <v>Biology Survey II &amp; Lab</v>
      </c>
      <c r="C61" s="94" t="str">
        <f>J9</f>
        <v>BIOL 101</v>
      </c>
      <c r="D61" s="106">
        <f>K9</f>
        <v>3</v>
      </c>
      <c r="E61" s="106">
        <f>L10</f>
        <v>0</v>
      </c>
      <c r="F61" s="106">
        <f>M10</f>
        <v>0</v>
      </c>
      <c r="G61" s="52"/>
      <c r="H61" s="109">
        <f t="shared" ref="H61:M61" si="19">A31</f>
        <v>0</v>
      </c>
      <c r="I61" s="109" t="str">
        <f t="shared" si="19"/>
        <v>Production Elective &amp; Lab</v>
      </c>
      <c r="J61" s="105" t="str">
        <f t="shared" si="19"/>
        <v>depending on semester available for species of interest</v>
      </c>
      <c r="K61" s="110">
        <f t="shared" si="19"/>
        <v>3</v>
      </c>
      <c r="L61" s="110">
        <f t="shared" si="19"/>
        <v>0</v>
      </c>
      <c r="M61" s="110">
        <f t="shared" si="19"/>
        <v>0</v>
      </c>
      <c r="N61" s="52"/>
      <c r="O61" s="53"/>
    </row>
    <row r="62" spans="1:21" s="54" customFormat="1" ht="27.75" customHeight="1" x14ac:dyDescent="0.2">
      <c r="G62" s="52"/>
      <c r="H62" s="211" t="s">
        <v>253</v>
      </c>
      <c r="I62" s="212"/>
      <c r="J62" s="213"/>
      <c r="K62" s="214" t="s">
        <v>252</v>
      </c>
      <c r="L62" s="215"/>
      <c r="M62" s="216"/>
      <c r="N62" s="52"/>
      <c r="O62" s="53"/>
      <c r="S62" s="59"/>
      <c r="T62" s="59"/>
      <c r="U62" s="56"/>
    </row>
    <row r="63" spans="1:21" s="54" customFormat="1" ht="26.25" customHeight="1" x14ac:dyDescent="0.2">
      <c r="A63" s="55" t="s">
        <v>50</v>
      </c>
      <c r="B63" s="56"/>
      <c r="C63" s="55"/>
      <c r="D63" s="57"/>
      <c r="E63" s="57"/>
      <c r="F63" s="58"/>
      <c r="G63" s="52"/>
      <c r="H63" s="107">
        <f t="shared" ref="H63:M63" si="20">A26</f>
        <v>0</v>
      </c>
      <c r="I63" s="107" t="str">
        <f t="shared" si="20"/>
        <v>Business Elective</v>
      </c>
      <c r="J63" s="104">
        <f t="shared" si="20"/>
        <v>0</v>
      </c>
      <c r="K63" s="108">
        <f t="shared" si="20"/>
        <v>3</v>
      </c>
      <c r="L63" s="108">
        <f t="shared" si="20"/>
        <v>0</v>
      </c>
      <c r="M63" s="108">
        <f t="shared" si="20"/>
        <v>0</v>
      </c>
      <c r="N63" s="52"/>
      <c r="O63" s="53"/>
    </row>
    <row r="64" spans="1:21" s="54" customFormat="1" ht="18" customHeight="1" x14ac:dyDescent="0.2">
      <c r="C64" s="96"/>
      <c r="D64" s="93"/>
      <c r="E64" s="93"/>
      <c r="F64" s="93"/>
      <c r="G64" s="52"/>
      <c r="H64" s="107">
        <f t="shared" ref="H64:M64" si="21">H26</f>
        <v>0</v>
      </c>
      <c r="I64" s="107" t="str">
        <f t="shared" si="21"/>
        <v>Business Elective</v>
      </c>
      <c r="J64" s="104">
        <f t="shared" si="21"/>
        <v>0</v>
      </c>
      <c r="K64" s="108">
        <f t="shared" si="21"/>
        <v>3</v>
      </c>
      <c r="L64" s="108">
        <f t="shared" si="21"/>
        <v>0</v>
      </c>
      <c r="M64" s="108">
        <f t="shared" si="21"/>
        <v>0</v>
      </c>
      <c r="N64" s="52"/>
      <c r="O64" s="53"/>
    </row>
    <row r="65" spans="1:15" s="54" customFormat="1" ht="18" customHeight="1" x14ac:dyDescent="0.2">
      <c r="A65" s="56" t="s">
        <v>5</v>
      </c>
      <c r="B65" s="56" t="s">
        <v>12</v>
      </c>
      <c r="C65" s="129"/>
      <c r="D65" s="67">
        <f>D66</f>
        <v>2</v>
      </c>
      <c r="E65" s="68"/>
      <c r="F65" s="63"/>
      <c r="G65" s="52"/>
      <c r="H65" s="107">
        <f>A32</f>
        <v>0</v>
      </c>
      <c r="I65" s="107" t="str">
        <f>B32</f>
        <v>Business Elective</v>
      </c>
      <c r="J65" s="104">
        <f>C23</f>
        <v>0</v>
      </c>
      <c r="K65" s="108">
        <f>D32</f>
        <v>3</v>
      </c>
      <c r="L65" s="108">
        <f>E32</f>
        <v>0</v>
      </c>
      <c r="M65" s="108">
        <f>F23</f>
        <v>0</v>
      </c>
      <c r="N65" s="52"/>
      <c r="O65" s="53"/>
    </row>
    <row r="66" spans="1:15" s="54" customFormat="1" ht="18" customHeight="1" x14ac:dyDescent="0.2">
      <c r="A66" s="71" t="str">
        <f t="shared" ref="A66:F66" si="22">A6</f>
        <v>AS 109</v>
      </c>
      <c r="B66" s="71" t="str">
        <f t="shared" si="22"/>
        <v>First Year Seminar (IGR 1)</v>
      </c>
      <c r="C66" s="71">
        <f t="shared" si="22"/>
        <v>0</v>
      </c>
      <c r="D66" s="71">
        <f t="shared" si="22"/>
        <v>2</v>
      </c>
      <c r="E66" s="71">
        <f t="shared" si="22"/>
        <v>0</v>
      </c>
      <c r="F66" s="71">
        <f t="shared" si="22"/>
        <v>0</v>
      </c>
      <c r="G66" s="52"/>
      <c r="H66" s="107">
        <f t="shared" ref="H66:M66" si="23">H31</f>
        <v>0</v>
      </c>
      <c r="I66" s="107" t="str">
        <f t="shared" si="23"/>
        <v>Business Elective</v>
      </c>
      <c r="J66" s="104">
        <f t="shared" si="23"/>
        <v>0</v>
      </c>
      <c r="K66" s="108">
        <f t="shared" si="23"/>
        <v>3</v>
      </c>
      <c r="L66" s="108">
        <f t="shared" si="23"/>
        <v>0</v>
      </c>
      <c r="M66" s="108">
        <f t="shared" si="23"/>
        <v>0</v>
      </c>
      <c r="N66" s="52"/>
      <c r="O66" s="53"/>
    </row>
    <row r="67" spans="1:15" s="54" customFormat="1" ht="27.75" customHeight="1" x14ac:dyDescent="0.2">
      <c r="A67" s="56" t="s">
        <v>6</v>
      </c>
      <c r="B67" s="56" t="s">
        <v>13</v>
      </c>
      <c r="C67" s="97"/>
      <c r="D67" s="67">
        <f>D68</f>
        <v>3</v>
      </c>
      <c r="E67" s="68"/>
      <c r="F67" s="63"/>
      <c r="G67" s="52"/>
      <c r="H67" s="217" t="s">
        <v>260</v>
      </c>
      <c r="I67" s="218"/>
      <c r="J67" s="219"/>
      <c r="K67" s="220" t="s">
        <v>252</v>
      </c>
      <c r="L67" s="221"/>
      <c r="M67" s="222"/>
      <c r="N67" s="52"/>
      <c r="O67" s="53"/>
    </row>
    <row r="68" spans="1:15" s="54" customFormat="1" ht="27.75" customHeight="1" x14ac:dyDescent="0.2">
      <c r="A68" s="71" t="str">
        <f t="shared" ref="A68:F68" si="24">H24</f>
        <v>IGR#2</v>
      </c>
      <c r="B68" s="71" t="str">
        <f t="shared" si="24"/>
        <v>Cultural Awareness &amp; Social &amp; Env Resp</v>
      </c>
      <c r="C68" s="99">
        <f t="shared" si="24"/>
        <v>0</v>
      </c>
      <c r="D68" s="73">
        <f t="shared" si="24"/>
        <v>3</v>
      </c>
      <c r="E68" s="73">
        <f t="shared" si="24"/>
        <v>0</v>
      </c>
      <c r="F68" s="73">
        <f t="shared" si="24"/>
        <v>0</v>
      </c>
      <c r="G68" s="52"/>
      <c r="H68" s="185">
        <f t="shared" ref="H68:M68" si="25">A16</f>
        <v>0</v>
      </c>
      <c r="I68" s="185" t="str">
        <f t="shared" si="25"/>
        <v>Group #1 Electives</v>
      </c>
      <c r="J68" s="185">
        <f t="shared" si="25"/>
        <v>0</v>
      </c>
      <c r="K68" s="185">
        <f t="shared" si="25"/>
        <v>3</v>
      </c>
      <c r="L68" s="185">
        <f t="shared" si="25"/>
        <v>0</v>
      </c>
      <c r="M68" s="185">
        <f t="shared" si="25"/>
        <v>0</v>
      </c>
      <c r="N68" s="52"/>
      <c r="O68" s="53"/>
    </row>
    <row r="69" spans="1:15" s="54" customFormat="1" ht="18" customHeight="1" x14ac:dyDescent="0.2">
      <c r="A69" s="62"/>
      <c r="B69" s="62"/>
      <c r="C69" s="98"/>
      <c r="D69" s="63"/>
      <c r="E69" s="63"/>
      <c r="F69" s="63"/>
      <c r="G69" s="52"/>
      <c r="H69" s="81" t="s">
        <v>56</v>
      </c>
      <c r="I69" s="81"/>
      <c r="J69" s="82"/>
      <c r="K69" s="83">
        <f>SUM(K70:K74)</f>
        <v>15</v>
      </c>
      <c r="L69" s="84"/>
      <c r="M69" s="72"/>
      <c r="N69" s="52"/>
      <c r="O69" s="53"/>
    </row>
    <row r="70" spans="1:15" s="54" customFormat="1" ht="18" customHeight="1" x14ac:dyDescent="0.2">
      <c r="A70" s="56" t="s">
        <v>14</v>
      </c>
      <c r="B70" s="56"/>
      <c r="C70" s="97"/>
      <c r="D70" s="67">
        <f>D71</f>
        <v>0</v>
      </c>
      <c r="E70" s="68"/>
      <c r="F70" s="63"/>
      <c r="G70" s="52"/>
      <c r="H70" s="111">
        <f t="shared" ref="H70:M71" si="26">A33</f>
        <v>0</v>
      </c>
      <c r="I70" s="111" t="str">
        <f t="shared" si="26"/>
        <v>Elective credits for minors/area of interest</v>
      </c>
      <c r="J70" s="100">
        <f t="shared" si="26"/>
        <v>0</v>
      </c>
      <c r="K70" s="112">
        <f t="shared" si="26"/>
        <v>3</v>
      </c>
      <c r="L70" s="112">
        <f t="shared" si="26"/>
        <v>0</v>
      </c>
      <c r="M70" s="112">
        <f t="shared" si="26"/>
        <v>0</v>
      </c>
      <c r="N70" s="52"/>
      <c r="O70" s="53"/>
    </row>
    <row r="71" spans="1:15" s="54" customFormat="1" ht="18" customHeight="1" x14ac:dyDescent="0.2">
      <c r="A71" s="64" t="str">
        <f>H16</f>
        <v>ECON 202</v>
      </c>
      <c r="B71" s="64" t="str">
        <f>I16</f>
        <v>Principles of Macroeconomics</v>
      </c>
      <c r="C71" s="101"/>
      <c r="D71" s="65"/>
      <c r="E71" s="65">
        <f>L16</f>
        <v>0</v>
      </c>
      <c r="F71" s="65">
        <f>M16</f>
        <v>0</v>
      </c>
      <c r="G71" s="52"/>
      <c r="H71" s="111">
        <f t="shared" si="26"/>
        <v>0</v>
      </c>
      <c r="I71" s="111" t="str">
        <f t="shared" si="26"/>
        <v>Elective credits for minors/area of interest</v>
      </c>
      <c r="J71" s="100">
        <f t="shared" si="26"/>
        <v>0</v>
      </c>
      <c r="K71" s="112">
        <f t="shared" si="26"/>
        <v>3</v>
      </c>
      <c r="L71" s="112">
        <f t="shared" si="26"/>
        <v>0</v>
      </c>
      <c r="M71" s="112">
        <f t="shared" si="26"/>
        <v>0</v>
      </c>
      <c r="N71" s="52"/>
      <c r="O71" s="53"/>
    </row>
    <row r="72" spans="1:15" s="54" customFormat="1" ht="18" customHeight="1" x14ac:dyDescent="0.2">
      <c r="A72" s="62"/>
      <c r="B72" s="62"/>
      <c r="C72" s="98"/>
      <c r="D72" s="63"/>
      <c r="E72" s="63"/>
      <c r="F72" s="63"/>
      <c r="G72" s="52"/>
      <c r="H72" s="111">
        <f t="shared" ref="H72:M73" si="27">H32</f>
        <v>0</v>
      </c>
      <c r="I72" s="111" t="str">
        <f t="shared" si="27"/>
        <v>Elective credits for minors/area of interest</v>
      </c>
      <c r="J72" s="100">
        <f t="shared" si="27"/>
        <v>0</v>
      </c>
      <c r="K72" s="112">
        <f t="shared" si="27"/>
        <v>3</v>
      </c>
      <c r="L72" s="112">
        <f t="shared" si="27"/>
        <v>0</v>
      </c>
      <c r="M72" s="112">
        <f t="shared" si="27"/>
        <v>0</v>
      </c>
      <c r="N72" s="52"/>
      <c r="O72" s="53"/>
    </row>
    <row r="73" spans="1:15" ht="18" customHeight="1" x14ac:dyDescent="0.2">
      <c r="A73" s="56" t="s">
        <v>15</v>
      </c>
      <c r="B73" s="56"/>
      <c r="C73" s="97"/>
      <c r="D73" s="67">
        <f>D74</f>
        <v>2</v>
      </c>
      <c r="E73" s="68"/>
      <c r="F73" s="63"/>
      <c r="H73" s="111">
        <f t="shared" si="27"/>
        <v>0</v>
      </c>
      <c r="I73" s="111" t="str">
        <f t="shared" si="27"/>
        <v>Elective credits for minors/area of interest</v>
      </c>
      <c r="J73" s="100">
        <f t="shared" si="27"/>
        <v>0</v>
      </c>
      <c r="K73" s="112">
        <f t="shared" si="27"/>
        <v>3</v>
      </c>
      <c r="L73" s="112">
        <f t="shared" si="27"/>
        <v>0</v>
      </c>
      <c r="M73" s="112">
        <f t="shared" si="27"/>
        <v>0</v>
      </c>
    </row>
    <row r="74" spans="1:15" ht="18" customHeight="1" x14ac:dyDescent="0.2">
      <c r="A74" s="88" t="str">
        <f t="shared" ref="A74:F74" si="28">H30</f>
        <v>AS 489</v>
      </c>
      <c r="B74" s="88" t="str">
        <f t="shared" si="28"/>
        <v>Current Issues in Animal Science</v>
      </c>
      <c r="C74" s="102" t="str">
        <f t="shared" si="28"/>
        <v>ENGL 201</v>
      </c>
      <c r="D74" s="90">
        <f t="shared" si="28"/>
        <v>2</v>
      </c>
      <c r="E74" s="90">
        <f t="shared" si="28"/>
        <v>0</v>
      </c>
      <c r="F74" s="90">
        <f t="shared" si="28"/>
        <v>0</v>
      </c>
      <c r="H74" s="78">
        <f>H34</f>
        <v>0</v>
      </c>
      <c r="I74" s="78" t="str">
        <f>I34</f>
        <v>Elective credits for minors/area of interest</v>
      </c>
      <c r="J74" s="113">
        <f>J34</f>
        <v>0</v>
      </c>
      <c r="K74" s="114">
        <v>3</v>
      </c>
      <c r="L74" s="114">
        <f>L34</f>
        <v>0</v>
      </c>
      <c r="M74" s="114">
        <f>M34</f>
        <v>0</v>
      </c>
    </row>
    <row r="75" spans="1:15" ht="18" customHeight="1" x14ac:dyDescent="0.2">
      <c r="A75" s="91"/>
      <c r="B75" s="91"/>
      <c r="C75" s="103"/>
      <c r="D75" s="92"/>
      <c r="E75" s="92"/>
      <c r="F75" s="92"/>
      <c r="H75" s="13"/>
      <c r="I75" s="13"/>
      <c r="J75" s="1" t="s">
        <v>57</v>
      </c>
      <c r="K75" s="1">
        <f>D41+D45+D48+D52+D56+D59+D65+D67+K41+K57+K69</f>
        <v>120</v>
      </c>
      <c r="L75" s="70"/>
      <c r="M75" s="70"/>
    </row>
    <row r="79" spans="1:15" ht="18" customHeight="1" x14ac:dyDescent="0.2">
      <c r="B79" s="1"/>
      <c r="C79" s="1"/>
      <c r="F79" s="3"/>
      <c r="G79" s="3"/>
      <c r="I79" s="1"/>
      <c r="J79" s="1"/>
      <c r="M79" s="2"/>
      <c r="N79" s="3"/>
      <c r="O79" s="3"/>
    </row>
    <row r="80" spans="1:15" ht="18" customHeight="1" x14ac:dyDescent="0.2">
      <c r="B80" s="1"/>
      <c r="C80" s="1"/>
      <c r="F80" s="3"/>
      <c r="G80" s="3"/>
      <c r="I80" s="1"/>
      <c r="J80" s="1"/>
      <c r="M80" s="2"/>
      <c r="N80" s="3"/>
      <c r="O80" s="3"/>
    </row>
    <row r="81" spans="2:15" ht="18" customHeight="1" x14ac:dyDescent="0.2">
      <c r="B81" s="1"/>
      <c r="C81" s="1"/>
      <c r="F81" s="3"/>
      <c r="G81" s="3"/>
      <c r="I81" s="1"/>
      <c r="J81" s="1"/>
      <c r="M81" s="2"/>
      <c r="N81" s="3"/>
      <c r="O81" s="3"/>
    </row>
    <row r="82" spans="2:15" ht="18" customHeight="1" x14ac:dyDescent="0.2">
      <c r="B82" s="1"/>
      <c r="C82" s="1"/>
      <c r="F82" s="3"/>
      <c r="G82" s="3"/>
      <c r="N82" s="3"/>
      <c r="O82" s="3"/>
    </row>
  </sheetData>
  <mergeCells count="14">
    <mergeCell ref="H62:J62"/>
    <mergeCell ref="K62:M62"/>
    <mergeCell ref="H67:J67"/>
    <mergeCell ref="K67:M67"/>
    <mergeCell ref="K58:M58"/>
    <mergeCell ref="H58:J58"/>
    <mergeCell ref="A39:M39"/>
    <mergeCell ref="A1:M1"/>
    <mergeCell ref="K3:M3"/>
    <mergeCell ref="A38:M38"/>
    <mergeCell ref="D2:G2"/>
    <mergeCell ref="K2:M2"/>
    <mergeCell ref="D3:G3"/>
    <mergeCell ref="A4:C4"/>
  </mergeCells>
  <conditionalFormatting sqref="M9:M10 F16 F19 F8 M30:M34 M19 M16 M22:M26 F30:F34 F24:F26">
    <cfRule type="cellIs" dxfId="1" priority="2" operator="between">
      <formula>"F"</formula>
      <formula>"F"</formula>
    </cfRule>
  </conditionalFormatting>
  <conditionalFormatting sqref="F17 F23 F7 F9:F11 F27 M6 M14:M15 M21 M17">
    <cfRule type="cellIs" dxfId="0" priority="1" operator="between">
      <formula>"D"</formula>
      <formula>"F"</formula>
    </cfRule>
  </conditionalFormatting>
  <hyperlinks>
    <hyperlink ref="B6" r:id="rId1" location="IGR_Goal__1"/>
    <hyperlink ref="B8" r:id="rId2" location="IGR_Goal__2"/>
    <hyperlink ref="I6" r:id="rId3" location="Syst_Goal_1"/>
    <hyperlink ref="B23" r:id="rId4" location="Syst_Goal_4"/>
    <hyperlink ref="I10" r:id="rId5" location="Syst_Goal_4"/>
    <hyperlink ref="A6:B6" r:id="rId6" location="IGR_Goal__1" display="XX 109"/>
    <hyperlink ref="A8:B8" r:id="rId7" location="Syst_Goal_2" display="SPCM 101"/>
    <hyperlink ref="A10:B10" r:id="rId8" location="Syst_Goal_5" display="SGR #5"/>
    <hyperlink ref="H10:I10" r:id="rId9" location="Syst_Goal_4" display="SGR #4"/>
    <hyperlink ref="A23:B23" r:id="rId10" location="Syst_Goal_4" display="SGR #4"/>
    <hyperlink ref="A73:B73" r:id="rId11" location="Advanced_Writing_Requirement" display="Advanced Writing Requirement"/>
    <hyperlink ref="A70:B70" r:id="rId12" location="Globalization_Requirement" display="Globalization Requirement"/>
    <hyperlink ref="A67:B67" r:id="rId13" location="IGR_Goal__2" display="IGR Goal 2"/>
    <hyperlink ref="A65:B65" r:id="rId14" location="IGR_Goal__1" display="IGR Goal 1"/>
    <hyperlink ref="A63:B63" r:id="rId15" location="SDSU_s_Institutional_Graduation_Requirements__IGRs_" display="Institutional Graduation Requirements (IGRs) (5 credits)"/>
    <hyperlink ref="A40:C40" r:id="rId16" location="I_Syst_Gene" display="System Gen Ed Requirements  (SGR) (30 credits, Complete First 2 Years)"/>
    <hyperlink ref="H6:I6" r:id="rId17" location="Syst_Goal_1" display="ENGL 101"/>
    <hyperlink ref="A17:B17" r:id="rId18" location="Syst_Goal_1" display="ENGL 201"/>
    <hyperlink ref="A41:B41" r:id="rId19" location="Syst_Goal_1" display="SGR Goal 1"/>
    <hyperlink ref="A45:B45" r:id="rId20" location="Syst_Goal_2" display="SGR Goal 2"/>
    <hyperlink ref="A48:C48" r:id="rId21" location="Syst_Goal_3" display="SGR Goal 3"/>
    <hyperlink ref="A52:C52" r:id="rId22" location="Syst_Goal_4" display="SGR Goal 4"/>
    <hyperlink ref="A56:B56" r:id="rId23" location="Syst_Goal_5" display="SGR Goal 5"/>
    <hyperlink ref="A59:B59" r:id="rId24" location="Syst_Goal_6" display="SGR Goal 6"/>
  </hyperlinks>
  <printOptions horizontalCentered="1" verticalCentered="1"/>
  <pageMargins left="0.25" right="0.25" top="0.25" bottom="0.25" header="0.25" footer="0.25"/>
  <pageSetup scale="77" fitToHeight="0" orientation="landscape" r:id="rId25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G70"/>
  <sheetViews>
    <sheetView topLeftCell="A43" workbookViewId="0">
      <selection activeCell="B81" sqref="B81"/>
    </sheetView>
  </sheetViews>
  <sheetFormatPr defaultColWidth="9.140625" defaultRowHeight="15" x14ac:dyDescent="0.25"/>
  <cols>
    <col min="1" max="1" width="14.28515625" style="75" bestFit="1" customWidth="1"/>
    <col min="2" max="2" width="42" style="75" customWidth="1"/>
    <col min="3" max="3" width="52.5703125" style="75" customWidth="1"/>
    <col min="4" max="4" width="9.140625" style="76"/>
    <col min="5" max="16384" width="9.140625" style="75"/>
  </cols>
  <sheetData>
    <row r="1" spans="1:5" s="115" customFormat="1" ht="15" customHeight="1" thickBot="1" x14ac:dyDescent="0.35">
      <c r="A1" s="226" t="s">
        <v>162</v>
      </c>
      <c r="B1" s="226"/>
      <c r="C1" s="226"/>
      <c r="D1" s="226"/>
      <c r="E1" s="131"/>
    </row>
    <row r="2" spans="1:5" ht="18" customHeight="1" thickTop="1" x14ac:dyDescent="0.3">
      <c r="A2" s="227" t="s">
        <v>228</v>
      </c>
      <c r="B2" s="228"/>
      <c r="C2" s="228"/>
      <c r="D2" s="228"/>
    </row>
    <row r="3" spans="1:5" ht="18" customHeight="1" x14ac:dyDescent="0.25">
      <c r="A3" s="161" t="s">
        <v>52</v>
      </c>
      <c r="B3" s="161" t="s">
        <v>53</v>
      </c>
      <c r="C3" s="162" t="s">
        <v>227</v>
      </c>
      <c r="D3" s="161" t="s">
        <v>54</v>
      </c>
    </row>
    <row r="4" spans="1:5" ht="18" customHeight="1" x14ac:dyDescent="0.25">
      <c r="A4" s="133" t="s">
        <v>230</v>
      </c>
      <c r="B4" s="133" t="s">
        <v>231</v>
      </c>
      <c r="C4" s="133" t="s">
        <v>245</v>
      </c>
      <c r="D4" s="135">
        <v>3</v>
      </c>
    </row>
    <row r="5" spans="1:5" ht="15" customHeight="1" x14ac:dyDescent="0.25">
      <c r="A5" s="186" t="s">
        <v>232</v>
      </c>
      <c r="B5" s="133" t="s">
        <v>246</v>
      </c>
      <c r="C5" s="145" t="s">
        <v>247</v>
      </c>
      <c r="D5" s="135">
        <v>3</v>
      </c>
    </row>
    <row r="6" spans="1:5" s="115" customFormat="1" ht="15" customHeight="1" x14ac:dyDescent="0.2">
      <c r="A6" s="186" t="s">
        <v>233</v>
      </c>
      <c r="B6" s="133" t="s">
        <v>234</v>
      </c>
      <c r="C6" s="145" t="s">
        <v>247</v>
      </c>
      <c r="D6" s="135">
        <v>3</v>
      </c>
      <c r="E6" s="131"/>
    </row>
    <row r="7" spans="1:5" s="115" customFormat="1" ht="15" customHeight="1" x14ac:dyDescent="0.2">
      <c r="A7" s="187" t="s">
        <v>235</v>
      </c>
      <c r="B7" s="133" t="s">
        <v>236</v>
      </c>
      <c r="C7" s="133" t="s">
        <v>255</v>
      </c>
      <c r="D7" s="135">
        <v>3</v>
      </c>
      <c r="E7" s="131"/>
    </row>
    <row r="8" spans="1:5" s="115" customFormat="1" ht="15" customHeight="1" x14ac:dyDescent="0.2">
      <c r="A8" s="187" t="s">
        <v>237</v>
      </c>
      <c r="B8" s="133" t="s">
        <v>238</v>
      </c>
      <c r="C8" s="133" t="s">
        <v>248</v>
      </c>
      <c r="D8" s="135">
        <v>3</v>
      </c>
      <c r="E8" s="131"/>
    </row>
    <row r="9" spans="1:5" s="115" customFormat="1" ht="15" customHeight="1" x14ac:dyDescent="0.2">
      <c r="A9" s="187" t="s">
        <v>239</v>
      </c>
      <c r="B9" s="133" t="s">
        <v>240</v>
      </c>
      <c r="C9" s="133" t="s">
        <v>249</v>
      </c>
      <c r="D9" s="135">
        <v>3</v>
      </c>
      <c r="E9" s="131"/>
    </row>
    <row r="10" spans="1:5" s="115" customFormat="1" ht="15" customHeight="1" x14ac:dyDescent="0.2">
      <c r="A10" s="187" t="s">
        <v>241</v>
      </c>
      <c r="B10" s="133" t="s">
        <v>242</v>
      </c>
      <c r="C10" s="133" t="s">
        <v>250</v>
      </c>
      <c r="D10" s="135">
        <v>3</v>
      </c>
      <c r="E10" s="131"/>
    </row>
    <row r="11" spans="1:5" s="115" customFormat="1" ht="15" customHeight="1" x14ac:dyDescent="0.2">
      <c r="A11" s="187" t="s">
        <v>243</v>
      </c>
      <c r="B11" s="133" t="s">
        <v>244</v>
      </c>
      <c r="C11" s="145" t="s">
        <v>254</v>
      </c>
      <c r="D11" s="135">
        <v>3</v>
      </c>
      <c r="E11" s="131"/>
    </row>
    <row r="12" spans="1:5" s="115" customFormat="1" ht="15" customHeight="1" x14ac:dyDescent="0.2">
      <c r="A12" s="145"/>
      <c r="B12" s="145"/>
      <c r="C12" s="145"/>
      <c r="D12" s="143"/>
      <c r="E12" s="131"/>
    </row>
    <row r="13" spans="1:5" s="115" customFormat="1" ht="15" customHeight="1" x14ac:dyDescent="0.25">
      <c r="A13" s="163"/>
      <c r="B13" s="163"/>
      <c r="C13" s="163"/>
      <c r="D13" s="142"/>
      <c r="E13" s="131"/>
    </row>
    <row r="15" spans="1:5" s="115" customFormat="1" ht="15" customHeight="1" thickBot="1" x14ac:dyDescent="0.35">
      <c r="A15" s="77"/>
      <c r="B15" s="77"/>
      <c r="C15" s="77"/>
      <c r="D15" s="77"/>
      <c r="E15" s="131"/>
    </row>
    <row r="16" spans="1:5" s="115" customFormat="1" ht="15" customHeight="1" thickTop="1" x14ac:dyDescent="0.3">
      <c r="A16" s="77"/>
      <c r="B16" s="77"/>
      <c r="C16" s="77"/>
      <c r="D16" s="138"/>
      <c r="E16" s="131"/>
    </row>
    <row r="17" spans="1:5" s="115" customFormat="1" ht="15" customHeight="1" x14ac:dyDescent="0.3">
      <c r="A17" s="146" t="s">
        <v>163</v>
      </c>
      <c r="B17" s="146"/>
      <c r="C17" s="147"/>
      <c r="D17" s="147"/>
      <c r="E17" s="131"/>
    </row>
    <row r="18" spans="1:5" s="115" customFormat="1" ht="15" customHeight="1" x14ac:dyDescent="0.25">
      <c r="A18" s="142" t="s">
        <v>52</v>
      </c>
      <c r="B18" s="142" t="s">
        <v>53</v>
      </c>
      <c r="C18" s="148" t="s">
        <v>55</v>
      </c>
      <c r="D18" s="142" t="s">
        <v>54</v>
      </c>
      <c r="E18" s="131"/>
    </row>
    <row r="19" spans="1:5" s="115" customFormat="1" ht="15" customHeight="1" x14ac:dyDescent="0.2">
      <c r="A19" s="133" t="s">
        <v>106</v>
      </c>
      <c r="B19" s="133" t="s">
        <v>107</v>
      </c>
      <c r="C19" s="137" t="s">
        <v>144</v>
      </c>
      <c r="D19" s="135">
        <v>3</v>
      </c>
      <c r="E19" s="131"/>
    </row>
    <row r="20" spans="1:5" s="115" customFormat="1" ht="15" customHeight="1" x14ac:dyDescent="0.2">
      <c r="A20" s="133" t="s">
        <v>108</v>
      </c>
      <c r="B20" s="133" t="s">
        <v>109</v>
      </c>
      <c r="C20" s="137"/>
      <c r="D20" s="136" t="s">
        <v>145</v>
      </c>
      <c r="E20" s="131"/>
    </row>
    <row r="21" spans="1:5" s="115" customFormat="1" ht="15" customHeight="1" x14ac:dyDescent="0.2">
      <c r="A21" s="133" t="s">
        <v>110</v>
      </c>
      <c r="B21" s="133" t="s">
        <v>111</v>
      </c>
      <c r="C21" s="137"/>
      <c r="D21" s="136" t="s">
        <v>145</v>
      </c>
      <c r="E21" s="131"/>
    </row>
    <row r="22" spans="1:5" s="115" customFormat="1" ht="15" customHeight="1" x14ac:dyDescent="0.2">
      <c r="A22" s="133" t="s">
        <v>112</v>
      </c>
      <c r="B22" s="133" t="s">
        <v>161</v>
      </c>
      <c r="C22" s="133" t="s">
        <v>160</v>
      </c>
      <c r="D22" s="135">
        <v>3</v>
      </c>
      <c r="E22" s="131"/>
    </row>
    <row r="23" spans="1:5" s="115" customFormat="1" ht="15" customHeight="1" x14ac:dyDescent="0.2">
      <c r="A23" s="133" t="s">
        <v>113</v>
      </c>
      <c r="B23" s="133" t="s">
        <v>146</v>
      </c>
      <c r="C23" s="137" t="s">
        <v>147</v>
      </c>
      <c r="D23" s="135">
        <v>4</v>
      </c>
      <c r="E23" s="131"/>
    </row>
    <row r="24" spans="1:5" s="115" customFormat="1" ht="15" customHeight="1" x14ac:dyDescent="0.2">
      <c r="A24" s="133" t="s">
        <v>114</v>
      </c>
      <c r="B24" s="133" t="s">
        <v>148</v>
      </c>
      <c r="C24" s="137" t="s">
        <v>149</v>
      </c>
      <c r="D24" s="135">
        <v>3</v>
      </c>
      <c r="E24" s="131"/>
    </row>
    <row r="25" spans="1:5" s="115" customFormat="1" ht="15" customHeight="1" x14ac:dyDescent="0.2">
      <c r="A25" s="133" t="s">
        <v>115</v>
      </c>
      <c r="B25" s="133" t="s">
        <v>116</v>
      </c>
      <c r="C25" s="137"/>
      <c r="D25" s="135">
        <v>2</v>
      </c>
      <c r="E25" s="131"/>
    </row>
    <row r="26" spans="1:5" s="115" customFormat="1" ht="15" customHeight="1" x14ac:dyDescent="0.2">
      <c r="A26" s="133" t="s">
        <v>117</v>
      </c>
      <c r="B26" s="133" t="s">
        <v>118</v>
      </c>
      <c r="C26" s="137"/>
      <c r="D26" s="135">
        <v>3</v>
      </c>
      <c r="E26" s="131"/>
    </row>
    <row r="27" spans="1:5" s="115" customFormat="1" ht="15" customHeight="1" x14ac:dyDescent="0.2">
      <c r="A27" s="133" t="s">
        <v>119</v>
      </c>
      <c r="B27" s="133" t="s">
        <v>120</v>
      </c>
      <c r="C27" s="137"/>
      <c r="D27" s="135">
        <v>3</v>
      </c>
      <c r="E27" s="131"/>
    </row>
    <row r="28" spans="1:5" s="115" customFormat="1" ht="15" customHeight="1" x14ac:dyDescent="0.2">
      <c r="A28" s="133" t="s">
        <v>121</v>
      </c>
      <c r="B28" s="133" t="s">
        <v>122</v>
      </c>
      <c r="C28" s="137" t="s">
        <v>144</v>
      </c>
      <c r="D28" s="135">
        <v>3</v>
      </c>
      <c r="E28" s="131"/>
    </row>
    <row r="29" spans="1:5" s="115" customFormat="1" ht="15" customHeight="1" x14ac:dyDescent="0.2">
      <c r="A29" s="133" t="s">
        <v>123</v>
      </c>
      <c r="B29" s="133" t="s">
        <v>124</v>
      </c>
      <c r="C29" s="137"/>
      <c r="D29" s="135">
        <v>3</v>
      </c>
      <c r="E29" s="132"/>
    </row>
    <row r="30" spans="1:5" s="115" customFormat="1" ht="15" customHeight="1" x14ac:dyDescent="0.2">
      <c r="A30" s="133" t="s">
        <v>125</v>
      </c>
      <c r="B30" s="133" t="s">
        <v>126</v>
      </c>
      <c r="C30" s="137"/>
      <c r="D30" s="135">
        <v>3</v>
      </c>
      <c r="E30" s="132"/>
    </row>
    <row r="31" spans="1:5" s="115" customFormat="1" ht="15" customHeight="1" x14ac:dyDescent="0.2">
      <c r="A31" s="133" t="s">
        <v>127</v>
      </c>
      <c r="B31" s="133" t="s">
        <v>128</v>
      </c>
      <c r="C31" s="137"/>
      <c r="D31" s="135">
        <v>3</v>
      </c>
    </row>
    <row r="32" spans="1:5" s="115" customFormat="1" ht="15" customHeight="1" x14ac:dyDescent="0.2">
      <c r="A32" s="133" t="s">
        <v>129</v>
      </c>
      <c r="B32" s="133" t="s">
        <v>130</v>
      </c>
      <c r="C32" s="137" t="s">
        <v>144</v>
      </c>
      <c r="D32" s="135">
        <v>3</v>
      </c>
    </row>
    <row r="33" spans="1:7" s="115" customFormat="1" ht="15" customHeight="1" x14ac:dyDescent="0.2">
      <c r="A33" s="133" t="s">
        <v>131</v>
      </c>
      <c r="B33" s="133" t="s">
        <v>132</v>
      </c>
      <c r="C33" s="137" t="s">
        <v>144</v>
      </c>
      <c r="D33" s="135">
        <v>3</v>
      </c>
    </row>
    <row r="34" spans="1:7" s="115" customFormat="1" ht="15" customHeight="1" x14ac:dyDescent="0.2">
      <c r="A34" s="133" t="s">
        <v>133</v>
      </c>
      <c r="B34" s="133" t="s">
        <v>152</v>
      </c>
      <c r="C34" s="137" t="s">
        <v>159</v>
      </c>
      <c r="D34" s="135">
        <v>4</v>
      </c>
      <c r="E34" s="132"/>
    </row>
    <row r="35" spans="1:7" s="115" customFormat="1" ht="15" customHeight="1" x14ac:dyDescent="0.2">
      <c r="A35" s="133" t="s">
        <v>134</v>
      </c>
      <c r="B35" s="133" t="s">
        <v>135</v>
      </c>
      <c r="C35" s="137"/>
      <c r="D35" s="135">
        <v>3</v>
      </c>
      <c r="E35" s="132"/>
    </row>
    <row r="36" spans="1:7" s="115" customFormat="1" ht="15" customHeight="1" x14ac:dyDescent="0.2">
      <c r="A36" s="133" t="s">
        <v>136</v>
      </c>
      <c r="B36" s="133" t="s">
        <v>150</v>
      </c>
      <c r="C36" s="137" t="s">
        <v>151</v>
      </c>
      <c r="D36" s="135">
        <v>3</v>
      </c>
      <c r="E36" s="131"/>
    </row>
    <row r="37" spans="1:7" s="115" customFormat="1" ht="15" customHeight="1" x14ac:dyDescent="0.2">
      <c r="A37" s="133" t="s">
        <v>137</v>
      </c>
      <c r="B37" s="133" t="s">
        <v>153</v>
      </c>
      <c r="C37" s="137" t="s">
        <v>158</v>
      </c>
      <c r="D37" s="135">
        <v>3</v>
      </c>
      <c r="E37" s="131"/>
    </row>
    <row r="38" spans="1:7" s="115" customFormat="1" ht="15" customHeight="1" x14ac:dyDescent="0.2">
      <c r="A38" s="133" t="s">
        <v>138</v>
      </c>
      <c r="B38" s="133" t="s">
        <v>154</v>
      </c>
      <c r="C38" s="137" t="s">
        <v>157</v>
      </c>
      <c r="D38" s="135">
        <v>3</v>
      </c>
      <c r="E38" s="131"/>
    </row>
    <row r="39" spans="1:7" s="115" customFormat="1" ht="15" customHeight="1" x14ac:dyDescent="0.2">
      <c r="A39" s="133" t="s">
        <v>139</v>
      </c>
      <c r="B39" s="133" t="s">
        <v>155</v>
      </c>
      <c r="C39" s="137" t="s">
        <v>156</v>
      </c>
      <c r="D39" s="135">
        <v>3</v>
      </c>
      <c r="E39" s="131"/>
    </row>
    <row r="40" spans="1:7" s="115" customFormat="1" ht="15" customHeight="1" x14ac:dyDescent="0.2">
      <c r="A40" s="133" t="s">
        <v>140</v>
      </c>
      <c r="B40" s="133" t="s">
        <v>141</v>
      </c>
      <c r="C40" s="137" t="s">
        <v>144</v>
      </c>
      <c r="D40" s="135">
        <v>3</v>
      </c>
      <c r="E40" s="131"/>
    </row>
    <row r="41" spans="1:7" s="115" customFormat="1" ht="15" customHeight="1" x14ac:dyDescent="0.2">
      <c r="A41" s="133" t="s">
        <v>142</v>
      </c>
      <c r="B41" s="133" t="s">
        <v>143</v>
      </c>
      <c r="C41" s="137"/>
      <c r="D41" s="135">
        <v>3</v>
      </c>
      <c r="E41" s="131"/>
    </row>
    <row r="42" spans="1:7" s="115" customFormat="1" ht="15" customHeight="1" x14ac:dyDescent="0.2">
      <c r="A42" s="149"/>
      <c r="B42" s="149"/>
      <c r="C42" s="134"/>
      <c r="D42" s="150"/>
      <c r="E42" s="131"/>
    </row>
    <row r="43" spans="1:7" s="115" customFormat="1" ht="15" customHeight="1" x14ac:dyDescent="0.2">
      <c r="A43" s="149"/>
      <c r="B43" s="149"/>
      <c r="C43" s="134"/>
      <c r="D43" s="150"/>
      <c r="E43" s="131"/>
    </row>
    <row r="44" spans="1:7" s="115" customFormat="1" ht="15" customHeight="1" x14ac:dyDescent="0.2">
      <c r="C44" s="117"/>
      <c r="D44" s="116"/>
      <c r="E44" s="131"/>
    </row>
    <row r="45" spans="1:7" s="115" customFormat="1" ht="15" customHeight="1" x14ac:dyDescent="0.3">
      <c r="A45" s="146" t="s">
        <v>164</v>
      </c>
      <c r="B45" s="139"/>
      <c r="C45" s="140"/>
      <c r="D45" s="141"/>
      <c r="E45" s="131"/>
    </row>
    <row r="46" spans="1:7" ht="15" customHeight="1" x14ac:dyDescent="0.25">
      <c r="A46" s="143" t="s">
        <v>52</v>
      </c>
      <c r="B46" s="143" t="s">
        <v>53</v>
      </c>
      <c r="C46" s="144" t="s">
        <v>227</v>
      </c>
      <c r="D46" s="143" t="s">
        <v>54</v>
      </c>
      <c r="E46" s="131"/>
    </row>
    <row r="47" spans="1:7" ht="15" customHeight="1" x14ac:dyDescent="0.25">
      <c r="A47" s="133" t="s">
        <v>165</v>
      </c>
      <c r="B47" s="133" t="s">
        <v>204</v>
      </c>
      <c r="C47" s="145" t="s">
        <v>205</v>
      </c>
      <c r="D47" s="135">
        <v>3</v>
      </c>
      <c r="E47" s="131"/>
    </row>
    <row r="48" spans="1:7" ht="15" customHeight="1" x14ac:dyDescent="0.25">
      <c r="A48" s="133" t="s">
        <v>166</v>
      </c>
      <c r="B48" s="133" t="s">
        <v>167</v>
      </c>
      <c r="C48" s="145" t="s">
        <v>168</v>
      </c>
      <c r="D48" s="135">
        <v>4</v>
      </c>
      <c r="E48" s="229" t="s">
        <v>266</v>
      </c>
      <c r="F48" s="230"/>
      <c r="G48" s="230"/>
    </row>
    <row r="49" spans="1:5" ht="15" customHeight="1" x14ac:dyDescent="0.25">
      <c r="A49" s="133" t="s">
        <v>169</v>
      </c>
      <c r="B49" s="133" t="s">
        <v>206</v>
      </c>
      <c r="C49" s="145" t="s">
        <v>222</v>
      </c>
      <c r="D49" s="135">
        <v>3</v>
      </c>
      <c r="E49" s="131"/>
    </row>
    <row r="50" spans="1:5" ht="15" customHeight="1" x14ac:dyDescent="0.25">
      <c r="A50" s="133" t="s">
        <v>170</v>
      </c>
      <c r="B50" s="133" t="s">
        <v>148</v>
      </c>
      <c r="C50" s="145" t="s">
        <v>207</v>
      </c>
      <c r="D50" s="135">
        <v>3</v>
      </c>
      <c r="E50" s="131"/>
    </row>
    <row r="51" spans="1:5" ht="15" customHeight="1" x14ac:dyDescent="0.25">
      <c r="A51" s="133" t="s">
        <v>171</v>
      </c>
      <c r="B51" s="133" t="s">
        <v>172</v>
      </c>
      <c r="C51" s="145" t="s">
        <v>223</v>
      </c>
      <c r="D51" s="135">
        <v>3</v>
      </c>
      <c r="E51" s="131"/>
    </row>
    <row r="52" spans="1:5" x14ac:dyDescent="0.25">
      <c r="A52" s="133" t="s">
        <v>173</v>
      </c>
      <c r="B52" s="133" t="s">
        <v>174</v>
      </c>
      <c r="C52" s="145"/>
      <c r="D52" s="135">
        <v>3</v>
      </c>
      <c r="E52" s="131"/>
    </row>
    <row r="53" spans="1:5" x14ac:dyDescent="0.25">
      <c r="A53" s="133" t="s">
        <v>175</v>
      </c>
      <c r="B53" s="133" t="s">
        <v>176</v>
      </c>
      <c r="C53" s="145"/>
      <c r="D53" s="135">
        <v>3</v>
      </c>
      <c r="E53" s="131"/>
    </row>
    <row r="54" spans="1:5" x14ac:dyDescent="0.25">
      <c r="A54" s="133" t="s">
        <v>177</v>
      </c>
      <c r="B54" s="133" t="s">
        <v>208</v>
      </c>
      <c r="C54" s="145" t="s">
        <v>224</v>
      </c>
      <c r="D54" s="135">
        <v>3</v>
      </c>
      <c r="E54" s="131"/>
    </row>
    <row r="55" spans="1:5" x14ac:dyDescent="0.25">
      <c r="A55" s="133" t="s">
        <v>178</v>
      </c>
      <c r="B55" s="133" t="s">
        <v>179</v>
      </c>
      <c r="C55" s="145"/>
      <c r="D55" s="135">
        <v>3</v>
      </c>
      <c r="E55" s="131"/>
    </row>
    <row r="56" spans="1:5" x14ac:dyDescent="0.25">
      <c r="A56" s="133" t="s">
        <v>180</v>
      </c>
      <c r="B56" s="133" t="s">
        <v>181</v>
      </c>
      <c r="C56" s="145"/>
      <c r="D56" s="135">
        <v>3</v>
      </c>
      <c r="E56" s="131"/>
    </row>
    <row r="57" spans="1:5" x14ac:dyDescent="0.25">
      <c r="A57" s="133" t="s">
        <v>182</v>
      </c>
      <c r="B57" s="133" t="s">
        <v>183</v>
      </c>
      <c r="C57" s="133" t="s">
        <v>184</v>
      </c>
      <c r="D57" s="135">
        <v>3</v>
      </c>
      <c r="E57" s="131"/>
    </row>
    <row r="58" spans="1:5" x14ac:dyDescent="0.25">
      <c r="A58" s="133" t="s">
        <v>185</v>
      </c>
      <c r="B58" s="133" t="s">
        <v>209</v>
      </c>
      <c r="C58" s="145" t="s">
        <v>210</v>
      </c>
      <c r="D58" s="135">
        <v>3</v>
      </c>
      <c r="E58" s="131"/>
    </row>
    <row r="59" spans="1:5" x14ac:dyDescent="0.25">
      <c r="A59" s="133" t="s">
        <v>186</v>
      </c>
      <c r="B59" s="133" t="s">
        <v>211</v>
      </c>
      <c r="C59" s="145" t="s">
        <v>221</v>
      </c>
      <c r="D59" s="135">
        <v>3</v>
      </c>
    </row>
    <row r="60" spans="1:5" x14ac:dyDescent="0.25">
      <c r="A60" s="133" t="s">
        <v>187</v>
      </c>
      <c r="B60" s="133" t="s">
        <v>212</v>
      </c>
      <c r="C60" s="145" t="s">
        <v>213</v>
      </c>
      <c r="D60" s="135">
        <v>3</v>
      </c>
    </row>
    <row r="61" spans="1:5" x14ac:dyDescent="0.25">
      <c r="A61" s="133" t="s">
        <v>188</v>
      </c>
      <c r="B61" s="133" t="s">
        <v>189</v>
      </c>
      <c r="C61" s="145"/>
      <c r="D61" s="135">
        <v>3</v>
      </c>
    </row>
    <row r="62" spans="1:5" x14ac:dyDescent="0.25">
      <c r="A62" s="133" t="s">
        <v>190</v>
      </c>
      <c r="B62" s="133" t="s">
        <v>191</v>
      </c>
      <c r="C62" s="145"/>
      <c r="D62" s="135">
        <v>3</v>
      </c>
      <c r="E62" s="131"/>
    </row>
    <row r="63" spans="1:5" x14ac:dyDescent="0.25">
      <c r="A63" s="133" t="s">
        <v>192</v>
      </c>
      <c r="B63" s="133" t="s">
        <v>193</v>
      </c>
      <c r="C63" s="145" t="s">
        <v>225</v>
      </c>
      <c r="D63" s="135">
        <v>3</v>
      </c>
      <c r="E63" s="131"/>
    </row>
    <row r="64" spans="1:5" x14ac:dyDescent="0.25">
      <c r="A64" s="133" t="s">
        <v>194</v>
      </c>
      <c r="B64" s="133" t="s">
        <v>195</v>
      </c>
      <c r="C64" s="145"/>
      <c r="D64" s="135">
        <v>3</v>
      </c>
      <c r="E64" s="131"/>
    </row>
    <row r="65" spans="1:5" x14ac:dyDescent="0.25">
      <c r="A65" s="133" t="s">
        <v>196</v>
      </c>
      <c r="B65" s="133" t="s">
        <v>197</v>
      </c>
      <c r="C65" s="145"/>
      <c r="D65" s="135">
        <v>3</v>
      </c>
      <c r="E65" s="131"/>
    </row>
    <row r="66" spans="1:5" x14ac:dyDescent="0.25">
      <c r="A66" s="133" t="s">
        <v>198</v>
      </c>
      <c r="B66" s="133" t="s">
        <v>199</v>
      </c>
      <c r="C66" s="145" t="s">
        <v>144</v>
      </c>
      <c r="D66" s="135">
        <v>3</v>
      </c>
      <c r="E66" s="131"/>
    </row>
    <row r="67" spans="1:5" x14ac:dyDescent="0.25">
      <c r="A67" s="133" t="s">
        <v>200</v>
      </c>
      <c r="B67" s="133" t="s">
        <v>214</v>
      </c>
      <c r="C67" s="145" t="s">
        <v>215</v>
      </c>
      <c r="D67" s="135">
        <v>3</v>
      </c>
      <c r="E67" s="131"/>
    </row>
    <row r="68" spans="1:5" x14ac:dyDescent="0.25">
      <c r="A68" s="133" t="s">
        <v>201</v>
      </c>
      <c r="B68" s="133" t="s">
        <v>216</v>
      </c>
      <c r="C68" s="145" t="s">
        <v>217</v>
      </c>
      <c r="D68" s="135">
        <v>3</v>
      </c>
      <c r="E68" s="131"/>
    </row>
    <row r="69" spans="1:5" x14ac:dyDescent="0.25">
      <c r="A69" s="133" t="s">
        <v>202</v>
      </c>
      <c r="B69" s="133" t="s">
        <v>218</v>
      </c>
      <c r="C69" s="145" t="s">
        <v>226</v>
      </c>
      <c r="D69" s="135">
        <v>3</v>
      </c>
      <c r="E69" s="131"/>
    </row>
    <row r="70" spans="1:5" x14ac:dyDescent="0.25">
      <c r="A70" s="133" t="s">
        <v>203</v>
      </c>
      <c r="B70" s="133" t="s">
        <v>219</v>
      </c>
      <c r="C70" s="145" t="s">
        <v>220</v>
      </c>
      <c r="D70" s="135">
        <v>3</v>
      </c>
    </row>
  </sheetData>
  <mergeCells count="3">
    <mergeCell ref="A1:D1"/>
    <mergeCell ref="A2:D2"/>
    <mergeCell ref="E48:G48"/>
  </mergeCells>
  <pageMargins left="0.25" right="0.25" top="0.25" bottom="0.25" header="0.5" footer="0.5"/>
  <pageSetup paperSize="5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Animal Science- BP</vt:lpstr>
      <vt:lpstr>Production &amp; Group &amp; Business </vt:lpstr>
      <vt:lpstr>'Animal Science- BP'!Print_Area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Nagy, Jamie</cp:lastModifiedBy>
  <cp:lastPrinted>2013-05-20T13:47:35Z</cp:lastPrinted>
  <dcterms:created xsi:type="dcterms:W3CDTF">2011-09-23T19:24:55Z</dcterms:created>
  <dcterms:modified xsi:type="dcterms:W3CDTF">2013-05-21T21:14:42Z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