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160"/>
  </bookViews>
  <sheets>
    <sheet name="Music Studies 4 year plan" sheetId="5" r:id="rId1"/>
    <sheet name="Music Course Options" sheetId="6" r:id="rId2"/>
  </sheets>
  <definedNames>
    <definedName name="electives1930" localSheetId="0">'Music Studies 4 year plan'!#REF!</definedName>
    <definedName name="majorrequirements50" localSheetId="0">'Music Studies 4 year plan'!#REF!</definedName>
    <definedName name="majorrequirements6366" localSheetId="0">'Music Studies 4 year plan'!$P$10</definedName>
    <definedName name="musiccorerequirements32" localSheetId="0">'Music Studies 4 year plan'!$P$12</definedName>
    <definedName name="musicorganizationrequirements7" localSheetId="0">'Music Studies 4 year plan'!$P$28</definedName>
    <definedName name="_xlnm.Print_Area" localSheetId="0">'Music Studies 4 year plan'!$A$1:$M$116</definedName>
  </definedNames>
  <calcPr calcId="145621"/>
</workbook>
</file>

<file path=xl/calcChain.xml><?xml version="1.0" encoding="utf-8"?>
<calcChain xmlns="http://schemas.openxmlformats.org/spreadsheetml/2006/main">
  <c r="M44" i="5" l="1"/>
  <c r="L44" i="5"/>
  <c r="K44" i="5"/>
  <c r="J44" i="5"/>
  <c r="I44" i="5"/>
  <c r="H44" i="5"/>
  <c r="M43" i="5"/>
  <c r="L43" i="5"/>
  <c r="K43" i="5"/>
  <c r="J43" i="5"/>
  <c r="I43" i="5"/>
  <c r="H43" i="5"/>
  <c r="M42" i="5"/>
  <c r="L42" i="5"/>
  <c r="K42" i="5"/>
  <c r="J42" i="5"/>
  <c r="I42" i="5"/>
  <c r="H42" i="5"/>
  <c r="M41" i="5"/>
  <c r="L41" i="5"/>
  <c r="K41" i="5"/>
  <c r="J41" i="5"/>
  <c r="I41" i="5"/>
  <c r="H41" i="5"/>
  <c r="M40" i="5"/>
  <c r="L40" i="5"/>
  <c r="K40" i="5"/>
  <c r="J40" i="5"/>
  <c r="I40" i="5"/>
  <c r="H40" i="5"/>
  <c r="M39" i="5"/>
  <c r="L39" i="5"/>
  <c r="K39" i="5"/>
  <c r="J39" i="5"/>
  <c r="I39" i="5"/>
  <c r="H39" i="5"/>
  <c r="M38" i="5"/>
  <c r="L38" i="5"/>
  <c r="K38" i="5"/>
  <c r="J38" i="5"/>
  <c r="I38" i="5"/>
  <c r="H38" i="5"/>
  <c r="M37" i="5"/>
  <c r="L37" i="5"/>
  <c r="K37" i="5"/>
  <c r="J37" i="5"/>
  <c r="I37" i="5"/>
  <c r="H37" i="5"/>
  <c r="M36" i="5"/>
  <c r="L36" i="5"/>
  <c r="K36" i="5"/>
  <c r="J36" i="5"/>
  <c r="I36" i="5"/>
  <c r="H36" i="5"/>
  <c r="M35" i="5"/>
  <c r="L35" i="5"/>
  <c r="K35" i="5"/>
  <c r="J35" i="5"/>
  <c r="I35" i="5"/>
  <c r="H35" i="5"/>
  <c r="M34" i="5"/>
  <c r="L34" i="5"/>
  <c r="K34" i="5"/>
  <c r="J34" i="5"/>
  <c r="I34" i="5"/>
  <c r="H34" i="5"/>
  <c r="M33" i="5"/>
  <c r="L33" i="5"/>
  <c r="K33" i="5"/>
  <c r="J33" i="5"/>
  <c r="I33" i="5"/>
  <c r="H33" i="5"/>
  <c r="M32" i="5"/>
  <c r="L32" i="5"/>
  <c r="K32" i="5"/>
  <c r="J32" i="5"/>
  <c r="I32" i="5"/>
  <c r="H32" i="5"/>
  <c r="M31" i="5"/>
  <c r="L31" i="5"/>
  <c r="K31" i="5"/>
  <c r="J31" i="5"/>
  <c r="I31" i="5"/>
  <c r="H31" i="5"/>
  <c r="M30" i="5"/>
  <c r="L30" i="5"/>
  <c r="K30" i="5"/>
  <c r="J30" i="5"/>
  <c r="I30" i="5"/>
  <c r="H30" i="5"/>
  <c r="M29" i="5"/>
  <c r="L29" i="5"/>
  <c r="K29" i="5"/>
  <c r="J29" i="5"/>
  <c r="I29" i="5"/>
  <c r="H29" i="5"/>
  <c r="M17" i="5"/>
  <c r="L17" i="5"/>
  <c r="K17" i="5"/>
  <c r="J17" i="5"/>
  <c r="I17" i="5"/>
  <c r="H17" i="5"/>
  <c r="M16" i="5"/>
  <c r="L16" i="5"/>
  <c r="K16" i="5"/>
  <c r="J16" i="5"/>
  <c r="I16" i="5"/>
  <c r="H16" i="5"/>
  <c r="M15" i="5"/>
  <c r="L15" i="5"/>
  <c r="K15" i="5"/>
  <c r="J15" i="5"/>
  <c r="I15" i="5"/>
  <c r="H15" i="5"/>
  <c r="M14" i="5"/>
  <c r="L14" i="5"/>
  <c r="K14" i="5"/>
  <c r="J14" i="5"/>
  <c r="I14" i="5"/>
  <c r="H14" i="5"/>
  <c r="M13" i="5"/>
  <c r="L13" i="5"/>
  <c r="K13" i="5"/>
  <c r="J13" i="5"/>
  <c r="I13" i="5"/>
  <c r="H13" i="5"/>
  <c r="M12" i="5"/>
  <c r="L12" i="5"/>
  <c r="K12" i="5"/>
  <c r="J12" i="5"/>
  <c r="I12" i="5"/>
  <c r="H12" i="5"/>
  <c r="M11" i="5"/>
  <c r="L11" i="5"/>
  <c r="K11" i="5"/>
  <c r="J11" i="5"/>
  <c r="I11" i="5"/>
  <c r="H11" i="5"/>
  <c r="M10" i="5"/>
  <c r="F53" i="5" s="1"/>
  <c r="L10" i="5"/>
  <c r="E53" i="5" s="1"/>
  <c r="K10" i="5"/>
  <c r="J10" i="5"/>
  <c r="I10" i="5"/>
  <c r="B53" i="5" s="1"/>
  <c r="H10" i="5"/>
  <c r="A53" i="5" s="1"/>
  <c r="M9" i="5"/>
  <c r="L9" i="5"/>
  <c r="E52" i="5" s="1"/>
  <c r="K9" i="5"/>
  <c r="D52" i="5" s="1"/>
  <c r="J9" i="5"/>
  <c r="I9" i="5"/>
  <c r="H9" i="5"/>
  <c r="M8" i="5"/>
  <c r="L8" i="5"/>
  <c r="K8" i="5"/>
  <c r="J8" i="5"/>
  <c r="I8" i="5"/>
  <c r="H8" i="5"/>
  <c r="M7" i="5"/>
  <c r="L7" i="5"/>
  <c r="K7" i="5"/>
  <c r="J7" i="5"/>
  <c r="I7" i="5"/>
  <c r="H7" i="5"/>
  <c r="F52" i="5"/>
  <c r="C52" i="5"/>
  <c r="B52" i="5"/>
  <c r="F66" i="5"/>
  <c r="E66" i="5"/>
  <c r="D66" i="5"/>
  <c r="C66" i="5"/>
  <c r="B66" i="5"/>
  <c r="A66" i="5"/>
  <c r="F65" i="5"/>
  <c r="E65" i="5"/>
  <c r="D65" i="5"/>
  <c r="C65" i="5"/>
  <c r="B65" i="5"/>
  <c r="A65" i="5"/>
  <c r="F64" i="5"/>
  <c r="E64" i="5"/>
  <c r="D64" i="5"/>
  <c r="C64" i="5"/>
  <c r="B64" i="5"/>
  <c r="A64" i="5"/>
  <c r="F63" i="5"/>
  <c r="E63" i="5"/>
  <c r="D63" i="5"/>
  <c r="C63" i="5"/>
  <c r="B63" i="5"/>
  <c r="A63" i="5"/>
  <c r="F62" i="5"/>
  <c r="E62" i="5"/>
  <c r="D62" i="5"/>
  <c r="C62" i="5"/>
  <c r="B62" i="5"/>
  <c r="A62" i="5"/>
  <c r="F61" i="5"/>
  <c r="E61" i="5"/>
  <c r="D61" i="5"/>
  <c r="C61" i="5"/>
  <c r="B61" i="5"/>
  <c r="A61" i="5"/>
  <c r="F60" i="5"/>
  <c r="E60" i="5"/>
  <c r="D60" i="5"/>
  <c r="C60" i="5"/>
  <c r="B60" i="5"/>
  <c r="A60" i="5"/>
  <c r="F59" i="5"/>
  <c r="E59" i="5"/>
  <c r="D59" i="5"/>
  <c r="C59" i="5"/>
  <c r="B59" i="5"/>
  <c r="A59" i="5"/>
  <c r="F58" i="5"/>
  <c r="E58" i="5"/>
  <c r="D58" i="5"/>
  <c r="C58" i="5"/>
  <c r="B58" i="5"/>
  <c r="A58" i="5"/>
  <c r="F57" i="5"/>
  <c r="E57" i="5"/>
  <c r="D57" i="5"/>
  <c r="C57" i="5"/>
  <c r="B57" i="5"/>
  <c r="A57" i="5"/>
  <c r="F56" i="5"/>
  <c r="E56" i="5"/>
  <c r="D56" i="5"/>
  <c r="C56" i="5"/>
  <c r="B56" i="5"/>
  <c r="A56" i="5"/>
  <c r="F54" i="5"/>
  <c r="E54" i="5"/>
  <c r="D54" i="5"/>
  <c r="B54" i="5"/>
  <c r="A54" i="5"/>
  <c r="C53" i="5"/>
  <c r="A52" i="5"/>
  <c r="F50" i="5"/>
  <c r="E50" i="5"/>
  <c r="B50" i="5"/>
  <c r="A50" i="5"/>
  <c r="E49" i="5"/>
  <c r="A49" i="5"/>
  <c r="C48" i="5"/>
  <c r="F39" i="5"/>
  <c r="E39" i="5"/>
  <c r="C39" i="5"/>
  <c r="B39" i="5"/>
  <c r="A39" i="5"/>
  <c r="F36" i="5"/>
  <c r="E36" i="5"/>
  <c r="C36" i="5"/>
  <c r="B36" i="5"/>
  <c r="A36" i="5"/>
  <c r="B33" i="5"/>
  <c r="F33" i="5"/>
  <c r="E33" i="5"/>
  <c r="D33" i="5"/>
  <c r="C33" i="5"/>
  <c r="A33" i="5"/>
  <c r="F30" i="5"/>
  <c r="E30" i="5"/>
  <c r="D30" i="5"/>
  <c r="C30" i="5"/>
  <c r="B30" i="5"/>
  <c r="A30" i="5"/>
  <c r="F26" i="5"/>
  <c r="E26" i="5"/>
  <c r="D26" i="5"/>
  <c r="C26" i="5"/>
  <c r="B26" i="5"/>
  <c r="A26" i="5"/>
  <c r="F25" i="5"/>
  <c r="E25" i="5"/>
  <c r="D25" i="5"/>
  <c r="C25" i="5"/>
  <c r="B25" i="5"/>
  <c r="A25" i="5"/>
  <c r="F22" i="5"/>
  <c r="E22" i="5"/>
  <c r="D22" i="5"/>
  <c r="C22" i="5"/>
  <c r="B22" i="5"/>
  <c r="A22" i="5"/>
  <c r="F19" i="5"/>
  <c r="E19" i="5"/>
  <c r="D19" i="5"/>
  <c r="C19" i="5"/>
  <c r="B19" i="5"/>
  <c r="A19" i="5"/>
  <c r="F18" i="5"/>
  <c r="E18" i="5"/>
  <c r="D18" i="5"/>
  <c r="C18" i="5"/>
  <c r="B18" i="5"/>
  <c r="A18" i="5"/>
  <c r="F15" i="5"/>
  <c r="F49" i="5" s="1"/>
  <c r="E15" i="5"/>
  <c r="D15" i="5"/>
  <c r="D49" i="5" s="1"/>
  <c r="C15" i="5"/>
  <c r="C49" i="5" s="1"/>
  <c r="B15" i="5"/>
  <c r="B49" i="5" s="1"/>
  <c r="A15" i="5"/>
  <c r="F14" i="5"/>
  <c r="F48" i="5" s="1"/>
  <c r="E14" i="5"/>
  <c r="E48" i="5" s="1"/>
  <c r="D14" i="5"/>
  <c r="D48" i="5" s="1"/>
  <c r="C14" i="5"/>
  <c r="B14" i="5"/>
  <c r="B48" i="5" s="1"/>
  <c r="A14" i="5"/>
  <c r="A48" i="5" s="1"/>
  <c r="F11" i="5"/>
  <c r="E11" i="5"/>
  <c r="D11" i="5"/>
  <c r="C11" i="5"/>
  <c r="B11" i="5"/>
  <c r="A11" i="5"/>
  <c r="F8" i="5"/>
  <c r="E8" i="5"/>
  <c r="D8" i="5"/>
  <c r="C8" i="5"/>
  <c r="B8" i="5"/>
  <c r="A8" i="5"/>
  <c r="F7" i="5"/>
  <c r="E7" i="5"/>
  <c r="D7" i="5"/>
  <c r="C7" i="5"/>
  <c r="B7" i="5"/>
  <c r="A7" i="5"/>
  <c r="K114" i="5" l="1"/>
  <c r="D114" i="5"/>
  <c r="K105" i="5"/>
  <c r="D105" i="5"/>
  <c r="K18" i="5"/>
  <c r="D32" i="5"/>
  <c r="D10" i="5"/>
  <c r="D6" i="5" l="1"/>
  <c r="K95" i="5"/>
  <c r="D95" i="5"/>
  <c r="K85" i="5"/>
  <c r="D85" i="5"/>
  <c r="K115" i="5" l="1"/>
  <c r="K58" i="5" s="1"/>
  <c r="K6" i="5"/>
  <c r="K3" i="5" l="1"/>
  <c r="D29" i="5" l="1"/>
  <c r="D21" i="5" l="1"/>
  <c r="D13" i="5"/>
  <c r="A73" i="5"/>
  <c r="D17" i="5" l="1"/>
  <c r="D24" i="5"/>
</calcChain>
</file>

<file path=xl/sharedStrings.xml><?xml version="1.0" encoding="utf-8"?>
<sst xmlns="http://schemas.openxmlformats.org/spreadsheetml/2006/main" count="363" uniqueCount="249">
  <si>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</si>
  <si>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</si>
  <si>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</si>
  <si>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</si>
  <si>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</si>
  <si>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</si>
  <si>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</si>
  <si>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</si>
  <si>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</si>
  <si>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</si>
  <si>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</si>
  <si>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</si>
  <si>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</si>
  <si>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</si>
  <si>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</si>
  <si>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</si>
  <si>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</si>
  <si>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</si>
  <si>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</si>
  <si>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</si>
  <si>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</si>
  <si>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</si>
  <si>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</si>
  <si>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</si>
  <si>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</si>
  <si>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</si>
  <si>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</si>
  <si>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SGR #5</t>
  </si>
  <si>
    <t>Mathematics (SGR 5)</t>
  </si>
  <si>
    <t>Math 102 or higher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</si>
  <si>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</si>
  <si>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</si>
  <si>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</si>
  <si>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</si>
  <si>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</si>
  <si>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</si>
  <si>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</si>
  <si>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</si>
  <si>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</si>
  <si>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</si>
  <si>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Course #</t>
  </si>
  <si>
    <t>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</si>
  <si>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</si>
  <si>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</si>
  <si>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</si>
  <si>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</si>
  <si>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</si>
  <si>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</si>
  <si>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Social Sciences/Diversity (SGR 3)</t>
  </si>
  <si>
    <t>MUS 110 / L</t>
  </si>
  <si>
    <t>Basic Music Theory &amp; Lab</t>
  </si>
  <si>
    <t>MUS 111 / L</t>
  </si>
  <si>
    <t>MUS 185</t>
  </si>
  <si>
    <t>Recital Attendance</t>
  </si>
  <si>
    <t>Applied Music</t>
  </si>
  <si>
    <t>MUS 130</t>
  </si>
  <si>
    <t>MUS 131</t>
  </si>
  <si>
    <t>MUS 210 / L</t>
  </si>
  <si>
    <t>MUS 360 / L</t>
  </si>
  <si>
    <t>MUS 313</t>
  </si>
  <si>
    <t>MUS 270</t>
  </si>
  <si>
    <t>Pedagogy</t>
  </si>
  <si>
    <t>Form and Analysis</t>
  </si>
  <si>
    <t>Advanced Music Theory &amp; Lab</t>
  </si>
  <si>
    <t>Music Literature and History II</t>
  </si>
  <si>
    <t>Music Literature and History I</t>
  </si>
  <si>
    <t>MUS 433</t>
  </si>
  <si>
    <t>Music History III</t>
  </si>
  <si>
    <t>MUAP 483</t>
  </si>
  <si>
    <t>Public Recital</t>
  </si>
  <si>
    <t>MUS 110/111</t>
  </si>
  <si>
    <t>MUS 211 / L</t>
  </si>
  <si>
    <t>MUS 110/111 &amp; 210</t>
  </si>
  <si>
    <t>MUS 110</t>
  </si>
  <si>
    <t xml:space="preserve">MUS 185 </t>
  </si>
  <si>
    <t>MUAP 1XX</t>
  </si>
  <si>
    <t>MUAP 2XX</t>
  </si>
  <si>
    <t>Conducting</t>
  </si>
  <si>
    <t>Music Ensemble</t>
  </si>
  <si>
    <t>MUEN 1XX</t>
  </si>
  <si>
    <t>MUAP 3XX</t>
  </si>
  <si>
    <t>MUAP 4XX</t>
  </si>
  <si>
    <t>MUEN 3XX</t>
  </si>
  <si>
    <t>MUS (Music)</t>
  </si>
  <si>
    <t>MUAP (Applied Music)</t>
  </si>
  <si>
    <t>MUEN (Music Ensembles)</t>
  </si>
  <si>
    <t>Music Course Options</t>
  </si>
  <si>
    <t>Major Courses (Requires C or Better)</t>
  </si>
  <si>
    <t>MUEN 100-299 - Music Ensemble Credits: 4</t>
  </si>
  <si>
    <t>Applied Music Requirements: 6</t>
  </si>
  <si>
    <t>GEN ELECT</t>
  </si>
  <si>
    <t>General Electives</t>
  </si>
  <si>
    <t>MUS 109</t>
  </si>
  <si>
    <t>Modern Language, as needed*</t>
  </si>
  <si>
    <t>SGR #6</t>
  </si>
  <si>
    <t>Natural Science (SGR 6)</t>
  </si>
  <si>
    <t>ML ELECT</t>
  </si>
  <si>
    <t>taken as needed*</t>
  </si>
  <si>
    <t>from 2 different disciplines</t>
  </si>
  <si>
    <t>General Electives (taken as needed to reach 120 credits)</t>
  </si>
  <si>
    <t>IGR 2</t>
  </si>
  <si>
    <t>Cultural Awareness &amp; Social &amp; Environmental Responsibility</t>
  </si>
  <si>
    <t>Select from a discipline not used for SGR 3, 4, &amp; 6</t>
  </si>
  <si>
    <t>Requirements for Music Major - Music Studies Specialization</t>
  </si>
  <si>
    <t xml:space="preserve">College of Arts and Sciences Requirements </t>
  </si>
  <si>
    <t>Modern Language 202 Course</t>
  </si>
  <si>
    <t xml:space="preserve">To begin coursework above the 101 level, complete modern language placement evaluation </t>
  </si>
  <si>
    <t>Modern Language 201 Course</t>
  </si>
  <si>
    <t>Modern Language 102 Course</t>
  </si>
  <si>
    <t>Modern Language 101 Course</t>
  </si>
  <si>
    <t>Social Science Requirement (8 credits)</t>
  </si>
  <si>
    <r>
      <t xml:space="preserve">Humanities Requirement </t>
    </r>
    <r>
      <rPr>
        <sz val="9"/>
        <rFont val="Calibri"/>
        <family val="2"/>
        <scheme val="minor"/>
      </rPr>
      <t>(</t>
    </r>
    <r>
      <rPr>
        <b/>
        <sz val="9"/>
        <rFont val="Calibri"/>
        <family val="2"/>
        <scheme val="minor"/>
      </rPr>
      <t>6 credits</t>
    </r>
    <r>
      <rPr>
        <sz val="9"/>
        <rFont val="Calibri"/>
        <family val="2"/>
        <scheme val="minor"/>
      </rPr>
      <t xml:space="preserve"> - not including the language courses listed above)</t>
    </r>
  </si>
  <si>
    <t>SOC SCI ELECT</t>
  </si>
  <si>
    <t>A&amp;S Modern Language Course</t>
  </si>
  <si>
    <t>A&amp;S Social Science Course</t>
  </si>
  <si>
    <t>if satisfied, take general elective</t>
  </si>
  <si>
    <t>College of Arts and Sciences</t>
  </si>
  <si>
    <t>College of Arts and Sciences Courses</t>
  </si>
  <si>
    <t>Music Studies Core (30 Credits)</t>
  </si>
  <si>
    <t>MUEN 300-499 - Music Ensemble Credits: 4</t>
  </si>
  <si>
    <t>Music Organization Requirements (8 credits)</t>
  </si>
  <si>
    <t>HUM ELECT</t>
  </si>
  <si>
    <t>A&amp;S Humanities Credits</t>
  </si>
  <si>
    <t>taken as needed to reach 120 credits</t>
  </si>
  <si>
    <t>MUS 100 - Music Appreciation</t>
  </si>
  <si>
    <t>SGR 4; IGR 2</t>
  </si>
  <si>
    <t>MUS 109 - First Year Seminar</t>
  </si>
  <si>
    <t>IGR 1</t>
  </si>
  <si>
    <t xml:space="preserve">MUS 110 - Basic Music Theory I  </t>
  </si>
  <si>
    <t xml:space="preserve">MUS 110L - Basic Music Theory I Lab  </t>
  </si>
  <si>
    <t xml:space="preserve">MUS 111 - Basic Music Theory II  </t>
  </si>
  <si>
    <t xml:space="preserve">MUS 111L - Basic Music Theory II Lab  </t>
  </si>
  <si>
    <t>MUS 110L</t>
  </si>
  <si>
    <t>MUS 130 - Music Literature and History I</t>
  </si>
  <si>
    <t>SGR 4</t>
  </si>
  <si>
    <t>MUS 131 - Music Literature and History II</t>
  </si>
  <si>
    <t xml:space="preserve">MUS 185 - Recital Attendance  </t>
  </si>
  <si>
    <t>S/U Grading</t>
  </si>
  <si>
    <t xml:space="preserve">MUS 201 - History of Country Music </t>
  </si>
  <si>
    <t>MUS 202 - The Music Industry</t>
  </si>
  <si>
    <t>MUS 203 - Blues, Jazz, and Rock</t>
  </si>
  <si>
    <t xml:space="preserve">MUS 210 - Advanced Music Theory I  </t>
  </si>
  <si>
    <t>MUS 111</t>
  </si>
  <si>
    <t xml:space="preserve">MUS 210L - Advanced Music Theory I Lab  </t>
  </si>
  <si>
    <t>MUS 111L</t>
  </si>
  <si>
    <t xml:space="preserve">MUS 211 - Advanced Music Theory II  </t>
  </si>
  <si>
    <t>MUS 210</t>
  </si>
  <si>
    <t xml:space="preserve">MUS 211L - Advanced Music Theory Lab II  </t>
  </si>
  <si>
    <t>MUS 210L</t>
  </si>
  <si>
    <t>MUS 270 - Pedagogy I</t>
  </si>
  <si>
    <t>Voice odd yrs.; Keyboard even yrs.</t>
  </si>
  <si>
    <t>1-2</t>
  </si>
  <si>
    <t>MUS 271 - Pedagogy II</t>
  </si>
  <si>
    <t>MUS 280 - Explore Music in Western Europe</t>
  </si>
  <si>
    <t>MUS 280L - Explore Music in Western Europe Ensemble</t>
  </si>
  <si>
    <t xml:space="preserve">MUS 292 - Topics  </t>
  </si>
  <si>
    <t>1-5</t>
  </si>
  <si>
    <t>MUS 302 - Introduction to Recording Industry</t>
  </si>
  <si>
    <t xml:space="preserve">MUS 311 - Counterpoint  </t>
  </si>
  <si>
    <t>MUS 211</t>
  </si>
  <si>
    <t xml:space="preserve">MUS 313 - Form and Analysis  </t>
  </si>
  <si>
    <t>MUS 210 or 211</t>
  </si>
  <si>
    <t xml:space="preserve">MUS 351 - Elementary School Music Methods  </t>
  </si>
  <si>
    <t>2-3</t>
  </si>
  <si>
    <t>MUS 355 - Computer Based Technology and Learning for Music Educators</t>
  </si>
  <si>
    <t xml:space="preserve">MUS 360-360L - Conducting  </t>
  </si>
  <si>
    <t>MUS 361-361L - Music Education II: Conducting and Lab</t>
  </si>
  <si>
    <t>MUS 362-362L - Music Education III: Methods and Materials</t>
  </si>
  <si>
    <t>MUS 365-365L - Music Education IV: Supervision and Administration of School Music and Lab</t>
  </si>
  <si>
    <t>MUS 370 - Pedagogy III</t>
  </si>
  <si>
    <t>MUS 371 - Pedagogy IV</t>
  </si>
  <si>
    <t>Voice even yrs. Keyboard odd yrs.</t>
  </si>
  <si>
    <t>MUS 391 - Independent Study</t>
  </si>
  <si>
    <t>1-3</t>
  </si>
  <si>
    <t xml:space="preserve">MUS 420 - Orchestration and Arranging  </t>
  </si>
  <si>
    <t>MUS 433 - Music Literature and History III</t>
  </si>
  <si>
    <t>Advanced Writing</t>
  </si>
  <si>
    <t>MUS 465 - Music Education V: Practical Applications</t>
  </si>
  <si>
    <t>MUS 491-591 - Independent Study</t>
  </si>
  <si>
    <t xml:space="preserve">MUS 492-592 - Topics  </t>
  </si>
  <si>
    <t>MUS 494 - Internship</t>
  </si>
  <si>
    <t>consent</t>
  </si>
  <si>
    <t>3-12</t>
  </si>
  <si>
    <t>MUAP 100-101 - Applied Music - Voice</t>
  </si>
  <si>
    <t>1-4</t>
  </si>
  <si>
    <t>MUAP 102 - Class Instruction- Voice</t>
  </si>
  <si>
    <t>MUAP 110-111 - Applied Music- Keyboard</t>
  </si>
  <si>
    <t>MUAP 115-116 - Class Instruction- Keyboard</t>
  </si>
  <si>
    <t>MUAP 120-121 - Applied Music- Woodwinds</t>
  </si>
  <si>
    <t>MUAP 130-131 - Applied Music- Brass</t>
  </si>
  <si>
    <t>MUAP 140-141 - Applied Music- Percussion</t>
  </si>
  <si>
    <t>MUAP 150-151 - Applied Music- Strings</t>
  </si>
  <si>
    <t xml:space="preserve">MUAP 181 - Piano Accompanying  </t>
  </si>
  <si>
    <t>MUAP 200-201 - Applied Music - Voice</t>
  </si>
  <si>
    <t>MUAP 210-211 - Applied Music- Keyboard</t>
  </si>
  <si>
    <t>MUAP 220-221 - Applied Music- Woodwinds</t>
  </si>
  <si>
    <t>MUAP 230-231 - Applied Music- Brass</t>
  </si>
  <si>
    <t>MUAP 240-241 - Applied Music- Percussion</t>
  </si>
  <si>
    <t>MUAP 250-251 - Applied Music- Strings</t>
  </si>
  <si>
    <t>MUAP 300-301 - Applied Music - Voice</t>
  </si>
  <si>
    <t>MUAP 310-311 - Applied Music- Keyboard</t>
  </si>
  <si>
    <t>MUAP 320-321 - Applied Music- Woodwinds</t>
  </si>
  <si>
    <t>MUAP 330-331 - Applied Music- Brass</t>
  </si>
  <si>
    <t>MUAP 340-341 - Applied Music- Percussion</t>
  </si>
  <si>
    <t>MUAP 350-351 - Applied Music- Strings</t>
  </si>
  <si>
    <t>MUAP 355 - Class Instruction in Strings</t>
  </si>
  <si>
    <t>MUAP 400-401 - Applied Music - Voice</t>
  </si>
  <si>
    <t>MUAP 410-411 - Applied Music- Keyboard</t>
  </si>
  <si>
    <t>MUAP 420-421 - Applied Music- Woodwinds</t>
  </si>
  <si>
    <t>MUAP 430-431 - Applied Music- Brass</t>
  </si>
  <si>
    <t>MUAP 440-441 - Applied Music- Percussion</t>
  </si>
  <si>
    <t>MUAP 450-451 - Applied Music- Strings</t>
  </si>
  <si>
    <t xml:space="preserve">MUAP 483 - Public Recital  </t>
  </si>
  <si>
    <t>MUEN 100-300 - Concert Choir</t>
  </si>
  <si>
    <t>0-2</t>
  </si>
  <si>
    <t>MUEN 102-302 - Men's Choir</t>
  </si>
  <si>
    <t>MUEN 103-303 - Women's Choir</t>
  </si>
  <si>
    <t>MUEN 107-307 - Opera Workshop</t>
  </si>
  <si>
    <t xml:space="preserve">MUEN 110-310 - Orchestra  </t>
  </si>
  <si>
    <t>MUEN 120-320 - Marching Band</t>
  </si>
  <si>
    <t>MUEN 121-321 - Symphonic Band</t>
  </si>
  <si>
    <t>MUEN 122-322 - Concert Band</t>
  </si>
  <si>
    <t>0-1</t>
  </si>
  <si>
    <t>MUEN 140-340 - String Ensemble</t>
  </si>
  <si>
    <t>MUEN 150-350 - Woodwind Ensemble</t>
  </si>
  <si>
    <t>MUEN 160-360 - Brass Ensemble</t>
  </si>
  <si>
    <t>MUEN 170-370 - Percussion Ensemble</t>
  </si>
  <si>
    <t>MUEN 180-380 - Jazz Ensemble</t>
  </si>
  <si>
    <t>Major Courses (C or better required)</t>
  </si>
  <si>
    <r>
      <t>Upper Division Credits (33 Credits</t>
    </r>
    <r>
      <rPr>
        <u/>
        <sz val="9"/>
        <rFont val="Calibri"/>
        <family val="2"/>
      </rPr>
      <t xml:space="preserve"> from Major and Non Major Coursework</t>
    </r>
    <r>
      <rPr>
        <b/>
        <u/>
        <sz val="9"/>
        <rFont val="Calibri"/>
        <family val="2"/>
      </rPr>
      <t>)</t>
    </r>
  </si>
  <si>
    <r>
      <t>Modern Languages</t>
    </r>
    <r>
      <rPr>
        <b/>
        <sz val="9"/>
        <rFont val="Calibri"/>
        <family val="2"/>
      </rPr>
      <t xml:space="preserve"> (3-14 credits - in 1 language at the 202 level)</t>
    </r>
  </si>
  <si>
    <t>Modern Lan. requirement - 3-14 credits for completion &amp; competency in 1 language at the 202 level</t>
  </si>
  <si>
    <r>
      <rPr>
        <b/>
        <sz val="11"/>
        <color rgb="FFFF0000"/>
        <rFont val="Calibri"/>
        <family val="2"/>
        <scheme val="minor"/>
      </rPr>
      <t>Prerequisites</t>
    </r>
    <r>
      <rPr>
        <b/>
        <sz val="11"/>
        <rFont val="Calibri"/>
        <family val="2"/>
        <scheme val="minor"/>
      </rPr>
      <t>/Comments</t>
    </r>
  </si>
  <si>
    <t>Bachelor of Arts in Music (Fall 2014)</t>
  </si>
  <si>
    <t>First Year Fall Courses</t>
  </si>
  <si>
    <t>First Year Spring Courses</t>
  </si>
  <si>
    <t>Second Year Fall Courses</t>
  </si>
  <si>
    <t>Second Year Spring Courses</t>
  </si>
  <si>
    <t>Third Year Fall Courses</t>
  </si>
  <si>
    <t>Third Year Spring Courses</t>
  </si>
  <si>
    <t>Fourth Year Fall Courses</t>
  </si>
  <si>
    <t>Fourth Year Spring Courses</t>
  </si>
  <si>
    <t>Total Credits</t>
  </si>
  <si>
    <r>
      <rPr>
        <b/>
        <sz val="9"/>
        <color rgb="FFFF0000"/>
        <rFont val="Calibri"/>
        <family val="2"/>
      </rPr>
      <t>Prerequisites</t>
    </r>
    <r>
      <rPr>
        <b/>
        <sz val="9"/>
        <rFont val="Calibri"/>
        <family val="2"/>
      </rPr>
      <t>/Comments</t>
    </r>
  </si>
  <si>
    <t>First Year Seminar</t>
  </si>
  <si>
    <t xml:space="preserve">Cultural Awareness and Social and Environmental Responsibility         </t>
  </si>
  <si>
    <t>(Must have a different prefix than the courses used to meet SGR 3, 4 and 6)</t>
  </si>
  <si>
    <t>Sample 4 Year Plan</t>
  </si>
  <si>
    <t>2014-2015 Undergraduate Catalog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</si>
</sst>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i/>
      <u/>
      <sz val="9"/>
      <name val="Calibri"/>
      <family val="2"/>
    </font>
    <font>
      <b/>
      <u/>
      <sz val="9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4E4E4E"/>
      <name val="Arial"/>
      <family val="2"/>
    </font>
    <font>
      <sz val="8"/>
      <color rgb="FFCCCCCC"/>
      <name val="Arial"/>
      <family val="2"/>
    </font>
    <font>
      <b/>
      <sz val="9"/>
      <color rgb="FF4E4E4E"/>
      <name val="Arial"/>
      <family val="2"/>
    </font>
    <font>
      <b/>
      <sz val="9"/>
      <name val="Calibri"/>
      <family val="2"/>
      <scheme val="minor"/>
    </font>
    <font>
      <sz val="9"/>
      <color theme="0" tint="-0.499984740745262"/>
      <name val="Calibri"/>
      <family val="2"/>
    </font>
    <font>
      <b/>
      <u/>
      <sz val="9"/>
      <name val="Calibri"/>
      <family val="2"/>
      <scheme val="minor"/>
    </font>
    <font>
      <b/>
      <sz val="10"/>
      <color rgb="FFFF0000"/>
      <name val="Calibri"/>
      <family val="2"/>
    </font>
    <font>
      <sz val="9"/>
      <color theme="1"/>
      <name val="Calibri"/>
      <family val="2"/>
      <scheme val="minor"/>
    </font>
    <font>
      <u/>
      <sz val="9"/>
      <name val="Calibri"/>
      <family val="2"/>
    </font>
    <font>
      <sz val="9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4E4E4E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Calibri"/>
      <family val="2"/>
    </font>
    <font>
      <i/>
      <sz val="9"/>
      <name val="Calibri"/>
      <family val="2"/>
    </font>
    <font>
      <sz val="9"/>
      <color rgb="FF000000"/>
      <name val="Calibri"/>
      <family val="2"/>
    </font>
    <font>
      <sz val="9"/>
      <color theme="0" tint="-0.34998626667073579"/>
      <name val="Calibri"/>
      <family val="2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7"/>
      <name val="Calibri"/>
      <family val="2"/>
    </font>
    <font>
      <sz val="10"/>
      <name val="Calibri"/>
      <family val="2"/>
    </font>
    <font>
      <u/>
      <sz val="9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CCCCCC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2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8" fillId="0" borderId="3" xfId="2" applyFont="1" applyFill="1" applyBorder="1"/>
    <xf numFmtId="0" fontId="6" fillId="0" borderId="3" xfId="2" applyFont="1" applyFill="1" applyBorder="1"/>
    <xf numFmtId="0" fontId="9" fillId="0" borderId="0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left"/>
    </xf>
    <xf numFmtId="0" fontId="6" fillId="0" borderId="3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left"/>
    </xf>
    <xf numFmtId="0" fontId="6" fillId="0" borderId="9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/>
    </xf>
    <xf numFmtId="0" fontId="6" fillId="0" borderId="8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6" fillId="0" borderId="3" xfId="2" quotePrefix="1" applyFont="1" applyFill="1" applyBorder="1" applyAlignment="1">
      <alignment horizontal="left"/>
    </xf>
    <xf numFmtId="0" fontId="11" fillId="0" borderId="0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0" fontId="6" fillId="4" borderId="0" xfId="2" applyFont="1" applyFill="1" applyBorder="1"/>
    <xf numFmtId="0" fontId="6" fillId="6" borderId="0" xfId="2" applyFont="1" applyFill="1" applyBorder="1"/>
    <xf numFmtId="0" fontId="4" fillId="0" borderId="0" xfId="2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 applyFill="1" applyBorder="1"/>
    <xf numFmtId="0" fontId="12" fillId="0" borderId="8" xfId="0" quotePrefix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12" fillId="0" borderId="8" xfId="1" quotePrefix="1" applyFont="1" applyFill="1" applyBorder="1" applyAlignment="1">
      <alignment horizontal="center"/>
    </xf>
    <xf numFmtId="0" fontId="12" fillId="0" borderId="0" xfId="0" applyFont="1" applyFill="1" applyBorder="1"/>
    <xf numFmtId="0" fontId="16" fillId="0" borderId="1" xfId="2" applyFont="1" applyBorder="1"/>
    <xf numFmtId="0" fontId="16" fillId="0" borderId="1" xfId="2" applyFont="1" applyBorder="1" applyAlignment="1">
      <alignment horizontal="center"/>
    </xf>
    <xf numFmtId="0" fontId="17" fillId="0" borderId="0" xfId="2" applyFont="1" applyBorder="1" applyAlignment="1">
      <alignment horizontal="right"/>
    </xf>
    <xf numFmtId="0" fontId="18" fillId="0" borderId="0" xfId="2" applyFont="1" applyFill="1" applyAlignment="1">
      <alignment horizontal="left"/>
    </xf>
    <xf numFmtId="0" fontId="18" fillId="0" borderId="0" xfId="2" applyFont="1" applyFill="1"/>
    <xf numFmtId="2" fontId="14" fillId="0" borderId="2" xfId="2" applyNumberFormat="1" applyFont="1" applyBorder="1" applyAlignment="1">
      <alignment horizontal="center"/>
    </xf>
    <xf numFmtId="0" fontId="16" fillId="0" borderId="0" xfId="2" applyFont="1" applyBorder="1" applyAlignment="1">
      <alignment horizontal="right"/>
    </xf>
    <xf numFmtId="0" fontId="8" fillId="0" borderId="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2" applyFont="1" applyFill="1" applyBorder="1" applyAlignment="1">
      <alignment horizontal="left"/>
    </xf>
    <xf numFmtId="0" fontId="6" fillId="0" borderId="10" xfId="2" applyFont="1" applyFill="1" applyBorder="1" applyAlignment="1">
      <alignment horizontal="left"/>
    </xf>
    <xf numFmtId="0" fontId="16" fillId="0" borderId="1" xfId="2" applyFont="1" applyBorder="1" applyAlignment="1">
      <alignment horizontal="left"/>
    </xf>
    <xf numFmtId="0" fontId="6" fillId="0" borderId="0" xfId="2" quotePrefix="1" applyFont="1" applyFill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0" fontId="6" fillId="5" borderId="0" xfId="2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15" fillId="0" borderId="0" xfId="2" applyFont="1" applyAlignment="1">
      <alignment horizontal="left"/>
    </xf>
    <xf numFmtId="0" fontId="6" fillId="2" borderId="0" xfId="2" applyFont="1" applyFill="1" applyBorder="1" applyAlignment="1">
      <alignment horizontal="left"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center" indent="3"/>
    </xf>
    <xf numFmtId="0" fontId="3" fillId="0" borderId="0" xfId="3" applyAlignment="1">
      <alignment horizontal="left" vertical="center" indent="3"/>
    </xf>
    <xf numFmtId="0" fontId="0" fillId="0" borderId="14" xfId="0" applyBorder="1"/>
    <xf numFmtId="0" fontId="6" fillId="8" borderId="3" xfId="0" applyFont="1" applyFill="1" applyBorder="1"/>
    <xf numFmtId="0" fontId="6" fillId="8" borderId="3" xfId="0" applyFont="1" applyFill="1" applyBorder="1" applyAlignment="1">
      <alignment horizontal="center"/>
    </xf>
    <xf numFmtId="0" fontId="6" fillId="9" borderId="3" xfId="0" applyFont="1" applyFill="1" applyBorder="1"/>
    <xf numFmtId="0" fontId="12" fillId="0" borderId="0" xfId="2" applyFont="1" applyFill="1" applyBorder="1" applyAlignment="1">
      <alignment horizontal="center"/>
    </xf>
    <xf numFmtId="0" fontId="6" fillId="9" borderId="3" xfId="2" applyFont="1" applyFill="1" applyBorder="1"/>
    <xf numFmtId="0" fontId="6" fillId="9" borderId="3" xfId="2" applyFont="1" applyFill="1" applyBorder="1" applyAlignment="1">
      <alignment horizontal="left"/>
    </xf>
    <xf numFmtId="0" fontId="6" fillId="9" borderId="3" xfId="3" applyFont="1" applyFill="1" applyBorder="1"/>
    <xf numFmtId="0" fontId="6" fillId="11" borderId="3" xfId="2" applyFont="1" applyFill="1" applyBorder="1" applyAlignment="1">
      <alignment horizontal="center"/>
    </xf>
    <xf numFmtId="0" fontId="6" fillId="13" borderId="3" xfId="2" applyFont="1" applyFill="1" applyBorder="1"/>
    <xf numFmtId="0" fontId="6" fillId="9" borderId="3" xfId="3" applyFont="1" applyFill="1" applyBorder="1" applyAlignment="1">
      <alignment horizontal="left"/>
    </xf>
    <xf numFmtId="0" fontId="6" fillId="15" borderId="3" xfId="4" applyFont="1" applyFill="1" applyBorder="1" applyAlignment="1">
      <alignment horizontal="left"/>
    </xf>
    <xf numFmtId="0" fontId="6" fillId="0" borderId="3" xfId="4" applyFont="1" applyFill="1" applyBorder="1" applyAlignment="1">
      <alignment horizontal="center"/>
    </xf>
    <xf numFmtId="0" fontId="6" fillId="0" borderId="3" xfId="4" applyFont="1" applyFill="1" applyBorder="1" applyAlignment="1"/>
    <xf numFmtId="0" fontId="6" fillId="0" borderId="3" xfId="4" applyFont="1" applyFill="1" applyBorder="1" applyAlignment="1">
      <alignment horizontal="left"/>
    </xf>
    <xf numFmtId="0" fontId="6" fillId="12" borderId="3" xfId="4" applyFont="1" applyFill="1" applyBorder="1" applyAlignment="1"/>
    <xf numFmtId="0" fontId="6" fillId="12" borderId="3" xfId="4" applyFont="1" applyFill="1" applyBorder="1" applyAlignment="1">
      <alignment horizontal="left" vertical="top" wrapText="1"/>
    </xf>
    <xf numFmtId="0" fontId="6" fillId="0" borderId="0" xfId="4" applyFont="1" applyFill="1" applyBorder="1"/>
    <xf numFmtId="0" fontId="6" fillId="15" borderId="3" xfId="3" applyFont="1" applyFill="1" applyBorder="1"/>
    <xf numFmtId="0" fontId="6" fillId="15" borderId="4" xfId="4" applyFont="1" applyFill="1" applyBorder="1" applyAlignment="1">
      <alignment horizontal="center"/>
    </xf>
    <xf numFmtId="0" fontId="23" fillId="15" borderId="3" xfId="3" applyFont="1" applyFill="1" applyBorder="1"/>
    <xf numFmtId="0" fontId="23" fillId="15" borderId="4" xfId="4" applyFont="1" applyFill="1" applyBorder="1" applyAlignment="1">
      <alignment horizontal="center"/>
    </xf>
    <xf numFmtId="0" fontId="22" fillId="11" borderId="0" xfId="1" applyFont="1" applyFill="1"/>
    <xf numFmtId="0" fontId="24" fillId="11" borderId="0" xfId="0" applyFont="1" applyFill="1" applyBorder="1" applyAlignment="1">
      <alignment horizontal="center"/>
    </xf>
    <xf numFmtId="0" fontId="6" fillId="17" borderId="3" xfId="0" applyFont="1" applyFill="1" applyBorder="1"/>
    <xf numFmtId="0" fontId="6" fillId="15" borderId="3" xfId="0" applyFont="1" applyFill="1" applyBorder="1"/>
    <xf numFmtId="0" fontId="22" fillId="11" borderId="0" xfId="0" applyFont="1" applyFill="1" applyBorder="1"/>
    <xf numFmtId="0" fontId="18" fillId="11" borderId="0" xfId="0" applyFont="1" applyFill="1" applyBorder="1"/>
    <xf numFmtId="0" fontId="6" fillId="15" borderId="0" xfId="2" applyFont="1" applyFill="1" applyBorder="1"/>
    <xf numFmtId="0" fontId="8" fillId="0" borderId="0" xfId="2" applyFont="1" applyFill="1" applyBorder="1"/>
    <xf numFmtId="0" fontId="6" fillId="15" borderId="3" xfId="2" applyFont="1" applyFill="1" applyBorder="1" applyAlignment="1">
      <alignment horizontal="left"/>
    </xf>
    <xf numFmtId="0" fontId="6" fillId="15" borderId="3" xfId="2" applyFont="1" applyFill="1" applyBorder="1"/>
    <xf numFmtId="0" fontId="6" fillId="15" borderId="3" xfId="2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2" borderId="0" xfId="4" applyFont="1" applyFill="1" applyBorder="1"/>
    <xf numFmtId="0" fontId="6" fillId="4" borderId="0" xfId="4" applyFont="1" applyFill="1" applyBorder="1"/>
    <xf numFmtId="0" fontId="6" fillId="17" borderId="0" xfId="4" applyFont="1" applyFill="1" applyBorder="1"/>
    <xf numFmtId="0" fontId="6" fillId="15" borderId="0" xfId="4" applyFont="1" applyFill="1" applyBorder="1" applyAlignment="1">
      <alignment horizontal="center"/>
    </xf>
    <xf numFmtId="0" fontId="6" fillId="3" borderId="0" xfId="4" applyFont="1" applyFill="1" applyBorder="1"/>
    <xf numFmtId="0" fontId="6" fillId="5" borderId="0" xfId="4" applyFont="1" applyFill="1" applyBorder="1"/>
    <xf numFmtId="0" fontId="6" fillId="6" borderId="0" xfId="4" applyFont="1" applyFill="1" applyBorder="1"/>
    <xf numFmtId="0" fontId="6" fillId="9" borderId="0" xfId="4" applyFont="1" applyFill="1" applyBorder="1" applyAlignment="1">
      <alignment horizontal="center"/>
    </xf>
    <xf numFmtId="0" fontId="12" fillId="0" borderId="8" xfId="4" applyFont="1" applyFill="1" applyBorder="1" applyAlignment="1">
      <alignment horizontal="center"/>
    </xf>
    <xf numFmtId="0" fontId="6" fillId="15" borderId="3" xfId="4" applyFont="1" applyFill="1" applyBorder="1" applyAlignment="1">
      <alignment horizontal="center"/>
    </xf>
    <xf numFmtId="0" fontId="6" fillId="15" borderId="3" xfId="4" applyFont="1" applyFill="1" applyBorder="1"/>
    <xf numFmtId="0" fontId="6" fillId="0" borderId="0" xfId="4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0" xfId="1" applyFont="1" applyFill="1" applyBorder="1" applyAlignment="1">
      <alignment horizontal="center"/>
    </xf>
    <xf numFmtId="0" fontId="6" fillId="0" borderId="8" xfId="4" applyFont="1" applyFill="1" applyBorder="1"/>
    <xf numFmtId="0" fontId="6" fillId="13" borderId="0" xfId="2" applyFont="1" applyFill="1" applyBorder="1" applyAlignment="1">
      <alignment horizontal="left"/>
    </xf>
    <xf numFmtId="0" fontId="6" fillId="12" borderId="0" xfId="2" applyFont="1" applyFill="1" applyBorder="1"/>
    <xf numFmtId="0" fontId="6" fillId="18" borderId="0" xfId="2" applyFont="1" applyFill="1" applyBorder="1"/>
    <xf numFmtId="0" fontId="6" fillId="14" borderId="0" xfId="2" applyFont="1" applyFill="1" applyBorder="1" applyAlignment="1">
      <alignment horizontal="left"/>
    </xf>
    <xf numFmtId="0" fontId="7" fillId="0" borderId="0" xfId="2" applyFont="1" applyAlignment="1">
      <alignment horizontal="right" wrapText="1"/>
    </xf>
    <xf numFmtId="0" fontId="30" fillId="11" borderId="9" xfId="0" applyFont="1" applyFill="1" applyBorder="1" applyAlignment="1">
      <alignment vertical="top"/>
    </xf>
    <xf numFmtId="0" fontId="30" fillId="0" borderId="9" xfId="0" applyFont="1" applyBorder="1"/>
    <xf numFmtId="0" fontId="16" fillId="11" borderId="9" xfId="0" applyFont="1" applyFill="1" applyBorder="1" applyAlignment="1">
      <alignment vertical="top"/>
    </xf>
    <xf numFmtId="0" fontId="30" fillId="11" borderId="9" xfId="0" applyFont="1" applyFill="1" applyBorder="1" applyAlignment="1">
      <alignment horizontal="center" vertical="top"/>
    </xf>
    <xf numFmtId="0" fontId="17" fillId="11" borderId="9" xfId="0" applyFont="1" applyFill="1" applyBorder="1" applyAlignment="1">
      <alignment horizontal="center" vertical="top"/>
    </xf>
    <xf numFmtId="0" fontId="17" fillId="11" borderId="9" xfId="4" applyFont="1" applyFill="1" applyBorder="1" applyAlignment="1">
      <alignment horizontal="center" vertical="top"/>
    </xf>
    <xf numFmtId="0" fontId="31" fillId="11" borderId="9" xfId="0" applyFont="1" applyFill="1" applyBorder="1" applyAlignment="1">
      <alignment vertical="top"/>
    </xf>
    <xf numFmtId="49" fontId="30" fillId="11" borderId="9" xfId="0" applyNumberFormat="1" applyFont="1" applyFill="1" applyBorder="1" applyAlignment="1">
      <alignment horizontal="center" vertical="top"/>
    </xf>
    <xf numFmtId="0" fontId="16" fillId="11" borderId="9" xfId="0" applyFont="1" applyFill="1" applyBorder="1" applyAlignment="1">
      <alignment horizontal="left" vertical="top"/>
    </xf>
    <xf numFmtId="0" fontId="16" fillId="11" borderId="9" xfId="0" quotePrefix="1" applyFont="1" applyFill="1" applyBorder="1" applyAlignment="1">
      <alignment vertical="top"/>
    </xf>
    <xf numFmtId="0" fontId="30" fillId="11" borderId="9" xfId="0" quotePrefix="1" applyFont="1" applyFill="1" applyBorder="1" applyAlignment="1">
      <alignment horizontal="center" vertical="top"/>
    </xf>
    <xf numFmtId="16" fontId="16" fillId="11" borderId="9" xfId="0" applyNumberFormat="1" applyFont="1" applyFill="1" applyBorder="1" applyAlignment="1">
      <alignment vertical="top"/>
    </xf>
    <xf numFmtId="0" fontId="32" fillId="0" borderId="9" xfId="0" applyFont="1" applyFill="1" applyBorder="1" applyAlignment="1">
      <alignment horizontal="center"/>
    </xf>
    <xf numFmtId="0" fontId="29" fillId="11" borderId="9" xfId="0" applyFont="1" applyFill="1" applyBorder="1" applyAlignment="1">
      <alignment horizontal="center"/>
    </xf>
    <xf numFmtId="0" fontId="0" fillId="0" borderId="0" xfId="0" applyFont="1" applyFill="1" applyBorder="1"/>
    <xf numFmtId="0" fontId="15" fillId="11" borderId="9" xfId="4" applyFont="1" applyFill="1" applyBorder="1" applyAlignment="1">
      <alignment horizontal="center"/>
    </xf>
    <xf numFmtId="0" fontId="33" fillId="11" borderId="9" xfId="0" applyFont="1" applyFill="1" applyBorder="1" applyAlignment="1">
      <alignment wrapText="1"/>
    </xf>
    <xf numFmtId="0" fontId="30" fillId="0" borderId="0" xfId="0" applyFont="1" applyFill="1" applyBorder="1"/>
    <xf numFmtId="0" fontId="34" fillId="0" borderId="0" xfId="0" applyFont="1" applyFill="1" applyBorder="1"/>
    <xf numFmtId="0" fontId="0" fillId="0" borderId="0" xfId="0" applyFont="1" applyFill="1" applyBorder="1" applyAlignment="1"/>
    <xf numFmtId="0" fontId="30" fillId="0" borderId="0" xfId="0" applyFont="1" applyFill="1" applyBorder="1" applyAlignment="1"/>
    <xf numFmtId="0" fontId="8" fillId="0" borderId="3" xfId="2" applyFont="1" applyFill="1" applyBorder="1" applyAlignment="1">
      <alignment horizontal="center"/>
    </xf>
    <xf numFmtId="0" fontId="26" fillId="12" borderId="3" xfId="0" applyFont="1" applyFill="1" applyBorder="1"/>
    <xf numFmtId="0" fontId="26" fillId="13" borderId="3" xfId="0" applyFont="1" applyFill="1" applyBorder="1"/>
    <xf numFmtId="0" fontId="6" fillId="0" borderId="3" xfId="2" applyNumberFormat="1" applyFont="1" applyFill="1" applyBorder="1" applyAlignment="1">
      <alignment horizontal="left"/>
    </xf>
    <xf numFmtId="0" fontId="28" fillId="0" borderId="3" xfId="2" applyFont="1" applyFill="1" applyBorder="1" applyAlignment="1">
      <alignment horizontal="left"/>
    </xf>
    <xf numFmtId="0" fontId="26" fillId="0" borderId="0" xfId="0" applyFont="1"/>
    <xf numFmtId="0" fontId="36" fillId="0" borderId="10" xfId="5" applyFont="1" applyFill="1" applyBorder="1" applyAlignment="1">
      <alignment vertical="top" wrapText="1"/>
    </xf>
    <xf numFmtId="0" fontId="6" fillId="15" borderId="3" xfId="4" applyFont="1" applyFill="1" applyBorder="1" applyAlignment="1"/>
    <xf numFmtId="0" fontId="6" fillId="0" borderId="3" xfId="2" applyFont="1" applyFill="1" applyBorder="1" applyAlignment="1">
      <alignment horizontal="left" vertical="top" wrapText="1"/>
    </xf>
    <xf numFmtId="0" fontId="6" fillId="0" borderId="7" xfId="2" applyFont="1" applyFill="1" applyBorder="1" applyAlignment="1">
      <alignment horizontal="center"/>
    </xf>
    <xf numFmtId="0" fontId="6" fillId="0" borderId="7" xfId="2" applyFont="1" applyFill="1" applyBorder="1" applyAlignment="1">
      <alignment vertical="top" wrapText="1"/>
    </xf>
    <xf numFmtId="0" fontId="37" fillId="0" borderId="0" xfId="2" applyFont="1" applyFill="1" applyBorder="1" applyAlignment="1">
      <alignment horizontal="center"/>
    </xf>
    <xf numFmtId="0" fontId="27" fillId="0" borderId="0" xfId="2" applyFont="1" applyFill="1" applyBorder="1"/>
    <xf numFmtId="0" fontId="12" fillId="0" borderId="0" xfId="0" applyFont="1" applyFill="1" applyBorder="1" applyAlignment="1">
      <alignment horizontal="center"/>
    </xf>
    <xf numFmtId="0" fontId="8" fillId="0" borderId="8" xfId="2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12" fillId="0" borderId="8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left"/>
    </xf>
    <xf numFmtId="0" fontId="6" fillId="17" borderId="3" xfId="4" applyFont="1" applyFill="1" applyBorder="1" applyAlignment="1">
      <alignment horizontal="center"/>
    </xf>
    <xf numFmtId="0" fontId="23" fillId="17" borderId="3" xfId="0" applyFont="1" applyFill="1" applyBorder="1"/>
    <xf numFmtId="0" fontId="38" fillId="15" borderId="3" xfId="4" applyFont="1" applyFill="1" applyBorder="1" applyAlignment="1">
      <alignment horizontal="center"/>
    </xf>
    <xf numFmtId="0" fontId="38" fillId="17" borderId="3" xfId="4" applyFont="1" applyFill="1" applyBorder="1" applyAlignment="1">
      <alignment horizontal="center"/>
    </xf>
    <xf numFmtId="0" fontId="6" fillId="10" borderId="0" xfId="0" applyFont="1" applyFill="1" applyBorder="1"/>
    <xf numFmtId="0" fontId="6" fillId="10" borderId="0" xfId="0" applyFont="1" applyFill="1" applyBorder="1" applyAlignment="1">
      <alignment horizontal="left"/>
    </xf>
    <xf numFmtId="0" fontId="22" fillId="11" borderId="0" xfId="1" applyFont="1" applyFill="1" applyAlignment="1">
      <alignment horizontal="left"/>
    </xf>
    <xf numFmtId="0" fontId="24" fillId="11" borderId="8" xfId="1" applyFont="1" applyFill="1" applyBorder="1" applyAlignment="1">
      <alignment horizontal="center"/>
    </xf>
    <xf numFmtId="0" fontId="18" fillId="11" borderId="0" xfId="1" applyFont="1" applyFill="1" applyAlignment="1">
      <alignment horizontal="center"/>
    </xf>
    <xf numFmtId="0" fontId="6" fillId="10" borderId="3" xfId="0" applyFont="1" applyFill="1" applyBorder="1"/>
    <xf numFmtId="0" fontId="6" fillId="10" borderId="3" xfId="0" applyFont="1" applyFill="1" applyBorder="1" applyAlignment="1">
      <alignment horizontal="left"/>
    </xf>
    <xf numFmtId="0" fontId="6" fillId="17" borderId="3" xfId="0" applyFont="1" applyFill="1" applyBorder="1" applyAlignment="1">
      <alignment horizontal="left"/>
    </xf>
    <xf numFmtId="0" fontId="18" fillId="11" borderId="0" xfId="0" applyFont="1" applyFill="1" applyBorder="1" applyAlignment="1">
      <alignment horizontal="left"/>
    </xf>
    <xf numFmtId="0" fontId="18" fillId="11" borderId="0" xfId="0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6" fillId="0" borderId="0" xfId="2" applyFont="1" applyFill="1" applyBorder="1" applyAlignment="1">
      <alignment horizontal="right"/>
    </xf>
    <xf numFmtId="0" fontId="39" fillId="0" borderId="0" xfId="0" applyFont="1"/>
    <xf numFmtId="0" fontId="12" fillId="0" borderId="0" xfId="1" quotePrefix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40" fillId="0" borderId="0" xfId="0" applyFont="1"/>
    <xf numFmtId="0" fontId="6" fillId="0" borderId="4" xfId="4" applyFont="1" applyFill="1" applyBorder="1" applyAlignment="1">
      <alignment horizontal="left"/>
    </xf>
    <xf numFmtId="0" fontId="26" fillId="14" borderId="3" xfId="0" applyFont="1" applyFill="1" applyBorder="1"/>
    <xf numFmtId="0" fontId="6" fillId="19" borderId="3" xfId="0" applyFont="1" applyFill="1" applyBorder="1" applyAlignment="1">
      <alignment horizontal="left"/>
    </xf>
    <xf numFmtId="0" fontId="10" fillId="0" borderId="0" xfId="1" applyFont="1" applyFill="1" applyBorder="1" applyAlignment="1">
      <alignment vertical="top"/>
    </xf>
    <xf numFmtId="0" fontId="6" fillId="7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8" borderId="3" xfId="0" applyFont="1" applyFill="1" applyBorder="1"/>
    <xf numFmtId="0" fontId="6" fillId="16" borderId="3" xfId="0" applyFont="1" applyFill="1" applyBorder="1" applyAlignment="1">
      <alignment horizontal="left"/>
    </xf>
    <xf numFmtId="0" fontId="6" fillId="17" borderId="3" xfId="0" applyFont="1" applyFill="1" applyBorder="1" applyAlignment="1">
      <alignment horizontal="center"/>
    </xf>
    <xf numFmtId="0" fontId="6" fillId="19" borderId="3" xfId="0" applyFont="1" applyFill="1" applyBorder="1" applyAlignment="1">
      <alignment horizontal="center"/>
    </xf>
    <xf numFmtId="0" fontId="10" fillId="17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6" fillId="16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41" fillId="2" borderId="3" xfId="0" applyFont="1" applyFill="1" applyBorder="1" applyAlignment="1">
      <alignment horizontal="left"/>
    </xf>
    <xf numFmtId="0" fontId="25" fillId="0" borderId="0" xfId="2" applyFont="1" applyFill="1" applyBorder="1" applyAlignment="1">
      <alignment horizontal="center"/>
    </xf>
    <xf numFmtId="0" fontId="41" fillId="0" borderId="10" xfId="5" applyFont="1" applyFill="1" applyBorder="1" applyAlignment="1">
      <alignment horizontal="left" vertical="top" wrapText="1"/>
    </xf>
    <xf numFmtId="0" fontId="41" fillId="0" borderId="11" xfId="5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/>
    </xf>
    <xf numFmtId="164" fontId="22" fillId="0" borderId="15" xfId="2" applyNumberFormat="1" applyFont="1" applyFill="1" applyBorder="1" applyAlignment="1">
      <alignment horizontal="center"/>
    </xf>
    <xf numFmtId="0" fontId="17" fillId="0" borderId="0" xfId="2" applyFont="1" applyAlignment="1">
      <alignment horizontal="right" wrapText="1"/>
    </xf>
    <xf numFmtId="0" fontId="0" fillId="0" borderId="0" xfId="0" applyAlignment="1"/>
    <xf numFmtId="0" fontId="17" fillId="0" borderId="13" xfId="2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2" applyFont="1" applyFill="1" applyAlignment="1">
      <alignment horizontal="right"/>
    </xf>
    <xf numFmtId="0" fontId="13" fillId="0" borderId="0" xfId="0" applyFont="1" applyAlignment="1">
      <alignment horizontal="right"/>
    </xf>
    <xf numFmtId="0" fontId="10" fillId="15" borderId="7" xfId="4" applyFont="1" applyFill="1" applyBorder="1" applyAlignment="1">
      <alignment horizontal="left" vertical="center" wrapText="1"/>
    </xf>
    <xf numFmtId="0" fontId="10" fillId="15" borderId="6" xfId="4" applyFont="1" applyFill="1" applyBorder="1" applyAlignment="1">
      <alignment horizontal="left" vertical="center" wrapText="1"/>
    </xf>
    <xf numFmtId="0" fontId="10" fillId="15" borderId="5" xfId="4" applyFont="1" applyFill="1" applyBorder="1" applyAlignment="1">
      <alignment horizontal="left" vertical="center" wrapText="1"/>
    </xf>
    <xf numFmtId="0" fontId="17" fillId="11" borderId="9" xfId="0" applyFont="1" applyFill="1" applyBorder="1" applyAlignment="1">
      <alignment wrapText="1"/>
    </xf>
    <xf numFmtId="0" fontId="32" fillId="0" borderId="9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2" fillId="0" borderId="8" xfId="0" quotePrefix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15" fillId="0" borderId="0" xfId="4" applyFont="1" applyAlignment="1">
      <alignment horizontal="right"/>
    </xf>
    <xf numFmtId="0" fontId="16" fillId="0" borderId="1" xfId="4" applyFont="1" applyBorder="1"/>
    <xf numFmtId="0" fontId="15" fillId="0" borderId="0" xfId="4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42" fillId="0" borderId="0" xfId="4" applyFont="1" applyFill="1" applyBorder="1"/>
    <xf numFmtId="0" fontId="43" fillId="0" borderId="0" xfId="3" applyFont="1" applyFill="1" applyBorder="1" applyProtection="1">
      <protection locked="0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6"/>
    <cellStyle name="Normal 3 4" xfId="5"/>
    <cellStyle name="Normal 4" xfId="7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16"/>
  <sheetViews>
    <sheetView tabSelected="1" topLeftCell="A28" zoomScale="110" zoomScaleNormal="110" zoomScaleSheetLayoutView="100" workbookViewId="0">
      <selection activeCell="C66" sqref="C66"/>
    </sheetView>
  </sheetViews>
  <sheetFormatPr defaultColWidth="9.140625" defaultRowHeight="18" customHeight="1" x14ac:dyDescent="0.2"/>
  <cols>
    <col min="1" max="1" width="13.5703125" style="2" customWidth="1"/>
    <col min="2" max="2" width="35.28515625" style="2" customWidth="1"/>
    <col min="3" max="3" width="32" style="3" customWidth="1"/>
    <col min="4" max="6" width="4.85546875" style="1" customWidth="1"/>
    <col min="7" max="7" width="2.140625" style="1" customWidth="1"/>
    <col min="8" max="8" width="13.5703125" style="3" customWidth="1"/>
    <col min="9" max="9" width="35.28515625" style="3" customWidth="1"/>
    <col min="10" max="10" width="32" style="2" customWidth="1"/>
    <col min="11" max="13" width="4.855468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6" ht="13.9" customHeight="1" x14ac:dyDescent="0.25">
      <c r="A1" s="194" t="s">
        <v>233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6" s="37" customFormat="1" ht="13.9" customHeight="1" thickBot="1" x14ac:dyDescent="0.3">
      <c r="A2" s="49" t="s">
        <v>0</v>
      </c>
      <c r="B2" s="44"/>
      <c r="C2" s="33"/>
      <c r="D2" s="196" t="s">
        <v>42</v>
      </c>
      <c r="E2" s="197"/>
      <c r="F2" s="197"/>
      <c r="G2" s="197"/>
      <c r="H2" s="34"/>
      <c r="I2" s="35"/>
      <c r="J2" s="110" t="s">
        <v>43</v>
      </c>
      <c r="K2" s="198"/>
      <c r="L2" s="199"/>
      <c r="M2" s="199"/>
      <c r="N2" s="36"/>
    </row>
    <row r="3" spans="1:16" s="37" customFormat="1" ht="13.9" customHeight="1" thickBot="1" x14ac:dyDescent="0.3">
      <c r="A3" s="49" t="s">
        <v>1</v>
      </c>
      <c r="B3" s="44"/>
      <c r="C3" s="33"/>
      <c r="D3" s="200" t="s">
        <v>44</v>
      </c>
      <c r="E3" s="201"/>
      <c r="F3" s="201"/>
      <c r="G3" s="201"/>
      <c r="H3" s="38"/>
      <c r="I3" s="39"/>
      <c r="J3" s="110" t="s">
        <v>45</v>
      </c>
      <c r="K3" s="195">
        <f ca="1">NOW()</f>
        <v>41795.538974884257</v>
      </c>
      <c r="L3" s="195"/>
      <c r="M3" s="195"/>
      <c r="N3" s="36"/>
    </row>
    <row r="4" spans="1:16" ht="13.5" customHeight="1" x14ac:dyDescent="0.2">
      <c r="A4" s="221" t="s">
        <v>248</v>
      </c>
      <c r="E4" s="4"/>
      <c r="G4" s="3"/>
    </row>
    <row r="5" spans="1:16" ht="13.5" customHeight="1" x14ac:dyDescent="0.2">
      <c r="A5" s="32" t="s">
        <v>32</v>
      </c>
      <c r="B5" s="137"/>
      <c r="C5" s="137"/>
      <c r="D5" s="145"/>
      <c r="E5" s="145"/>
      <c r="F5" s="25"/>
      <c r="G5" s="25"/>
      <c r="H5" s="32" t="s">
        <v>103</v>
      </c>
      <c r="I5" s="28"/>
      <c r="J5" s="23"/>
      <c r="K5" s="145"/>
      <c r="L5" s="145"/>
      <c r="M5" s="25"/>
    </row>
    <row r="6" spans="1:16" ht="13.5" customHeight="1" x14ac:dyDescent="0.2">
      <c r="A6" s="170" t="s">
        <v>4</v>
      </c>
      <c r="B6" s="170" t="s">
        <v>33</v>
      </c>
      <c r="C6" s="146"/>
      <c r="D6" s="210">
        <f>SUM(D7:D8)</f>
        <v>6</v>
      </c>
      <c r="E6" s="211" t="s">
        <v>14</v>
      </c>
      <c r="F6" s="212" t="s">
        <v>46</v>
      </c>
      <c r="G6" s="25"/>
      <c r="H6" s="84" t="s">
        <v>118</v>
      </c>
      <c r="I6" s="32"/>
      <c r="J6" s="146"/>
      <c r="K6" s="149">
        <f>SUM(K7:K17)</f>
        <v>30</v>
      </c>
      <c r="L6" s="212" t="s">
        <v>14</v>
      </c>
      <c r="M6" s="24" t="s">
        <v>46</v>
      </c>
    </row>
    <row r="7" spans="1:16" ht="13.5" customHeight="1" x14ac:dyDescent="0.2">
      <c r="A7" s="147" t="str">
        <f>IF(ISBLANK(A79)=TRUE,"",A79)</f>
        <v>ENGL 101</v>
      </c>
      <c r="B7" s="147" t="str">
        <f t="shared" ref="B7:F7" si="0">IF(ISBLANK(B79)=TRUE,"",B79)</f>
        <v>Composition I (SGR 1)</v>
      </c>
      <c r="C7" s="147" t="str">
        <f t="shared" si="0"/>
        <v/>
      </c>
      <c r="D7" s="186">
        <f t="shared" si="0"/>
        <v>3</v>
      </c>
      <c r="E7" s="147" t="str">
        <f t="shared" si="0"/>
        <v/>
      </c>
      <c r="F7" s="147" t="str">
        <f t="shared" si="0"/>
        <v/>
      </c>
      <c r="G7" s="25"/>
      <c r="H7" s="180" t="str">
        <f>IF(ISBLANK(A81)=TRUE,"",A81)</f>
        <v>MUS 110 / L</v>
      </c>
      <c r="I7" s="180" t="str">
        <f t="shared" ref="I7:M7" si="1">IF(ISBLANK(B81)=TRUE,"",B81)</f>
        <v>Basic Music Theory &amp; Lab</v>
      </c>
      <c r="J7" s="180" t="str">
        <f t="shared" si="1"/>
        <v/>
      </c>
      <c r="K7" s="186">
        <f t="shared" si="1"/>
        <v>4</v>
      </c>
      <c r="L7" s="180" t="str">
        <f t="shared" si="1"/>
        <v/>
      </c>
      <c r="M7" s="180" t="str">
        <f t="shared" si="1"/>
        <v/>
      </c>
    </row>
    <row r="8" spans="1:16" ht="13.5" customHeight="1" x14ac:dyDescent="0.2">
      <c r="A8" s="147" t="str">
        <f>IF(ISBLANK(H78)=TRUE,"",H78)</f>
        <v>ENGL 201</v>
      </c>
      <c r="B8" s="147" t="str">
        <f t="shared" ref="B8:F8" si="2">IF(ISBLANK(I78)=TRUE,"",I78)</f>
        <v>Composition II (SGR 1)</v>
      </c>
      <c r="C8" s="147" t="str">
        <f t="shared" si="2"/>
        <v>ENGL 101</v>
      </c>
      <c r="D8" s="186">
        <f t="shared" si="2"/>
        <v>3</v>
      </c>
      <c r="E8" s="147" t="str">
        <f t="shared" si="2"/>
        <v/>
      </c>
      <c r="F8" s="147" t="str">
        <f t="shared" si="2"/>
        <v/>
      </c>
      <c r="G8" s="102"/>
      <c r="H8" s="180" t="str">
        <f>IF(ISBLANK(H81)=TRUE,"",H81)</f>
        <v>MUS 111 / L</v>
      </c>
      <c r="I8" s="180" t="str">
        <f t="shared" ref="I8:M8" si="3">IF(ISBLANK(I81)=TRUE,"",I81)</f>
        <v>Basic Music Theory &amp; Lab</v>
      </c>
      <c r="J8" s="180" t="str">
        <f t="shared" si="3"/>
        <v>MUS 110</v>
      </c>
      <c r="K8" s="186">
        <f t="shared" si="3"/>
        <v>4</v>
      </c>
      <c r="L8" s="180" t="str">
        <f t="shared" si="3"/>
        <v/>
      </c>
      <c r="M8" s="180" t="str">
        <f t="shared" si="3"/>
        <v/>
      </c>
      <c r="N8" s="3"/>
    </row>
    <row r="9" spans="1:16" ht="13.5" customHeight="1" x14ac:dyDescent="0.2">
      <c r="A9" s="26"/>
      <c r="B9" s="26"/>
      <c r="C9" s="26"/>
      <c r="D9" s="25"/>
      <c r="E9" s="25"/>
      <c r="F9" s="25"/>
      <c r="G9" s="25"/>
      <c r="H9" s="180" t="str">
        <f>IF(ISBLANK(A91)=TRUE,"",A91)</f>
        <v>MUS 130</v>
      </c>
      <c r="I9" s="180" t="str">
        <f t="shared" ref="I9:M9" si="4">IF(ISBLANK(B91)=TRUE,"",B91)</f>
        <v>Music Literature and History I</v>
      </c>
      <c r="J9" s="180" t="str">
        <f t="shared" si="4"/>
        <v/>
      </c>
      <c r="K9" s="186">
        <f t="shared" si="4"/>
        <v>2</v>
      </c>
      <c r="L9" s="180" t="str">
        <f t="shared" si="4"/>
        <v/>
      </c>
      <c r="M9" s="180" t="str">
        <f t="shared" si="4"/>
        <v/>
      </c>
      <c r="O9" s="3"/>
    </row>
    <row r="10" spans="1:16" ht="13.5" customHeight="1" x14ac:dyDescent="0.25">
      <c r="A10" s="170" t="s">
        <v>7</v>
      </c>
      <c r="B10" s="170" t="s">
        <v>34</v>
      </c>
      <c r="C10" s="23"/>
      <c r="D10" s="29">
        <f>D11</f>
        <v>3</v>
      </c>
      <c r="E10" s="149"/>
      <c r="F10" s="25"/>
      <c r="G10" s="103"/>
      <c r="H10" s="180" t="str">
        <f>IF(ISBLANK(H92)=TRUE,"",H92)</f>
        <v>MUS 131</v>
      </c>
      <c r="I10" s="180" t="str">
        <f t="shared" ref="I10:M10" si="5">IF(ISBLANK(I92)=TRUE,"",I92)</f>
        <v>Music Literature and History II</v>
      </c>
      <c r="J10" s="180" t="str">
        <f t="shared" si="5"/>
        <v/>
      </c>
      <c r="K10" s="186">
        <f t="shared" si="5"/>
        <v>3</v>
      </c>
      <c r="L10" s="180" t="str">
        <f t="shared" si="5"/>
        <v/>
      </c>
      <c r="M10" s="180" t="str">
        <f t="shared" si="5"/>
        <v/>
      </c>
      <c r="N10" s="22"/>
      <c r="P10" s="51"/>
    </row>
    <row r="11" spans="1:16" s="22" customFormat="1" ht="13.5" customHeight="1" x14ac:dyDescent="0.25">
      <c r="A11" s="147" t="str">
        <f>IF(ISBLANK(A80)=TRUE,"",A80)</f>
        <v>SPCM 101</v>
      </c>
      <c r="B11" s="147" t="str">
        <f t="shared" ref="B11:F11" si="6">IF(ISBLANK(B80)=TRUE,"",B80)</f>
        <v>Fundamentals of Speech (SGR 2)</v>
      </c>
      <c r="C11" s="147" t="str">
        <f t="shared" si="6"/>
        <v/>
      </c>
      <c r="D11" s="186">
        <f t="shared" si="6"/>
        <v>3</v>
      </c>
      <c r="E11" s="147" t="str">
        <f t="shared" si="6"/>
        <v/>
      </c>
      <c r="F11" s="147" t="str">
        <f t="shared" si="6"/>
        <v/>
      </c>
      <c r="G11" s="25"/>
      <c r="H11" s="180" t="str">
        <f>IF(ISBLANK(A93)=TRUE,"",A93)</f>
        <v>MUS 210 / L</v>
      </c>
      <c r="I11" s="180" t="str">
        <f t="shared" ref="I11:M11" si="7">IF(ISBLANK(B93)=TRUE,"",B93)</f>
        <v>Advanced Music Theory &amp; Lab</v>
      </c>
      <c r="J11" s="180" t="str">
        <f t="shared" si="7"/>
        <v>MUS 110/111</v>
      </c>
      <c r="K11" s="186">
        <f t="shared" si="7"/>
        <v>4</v>
      </c>
      <c r="L11" s="180" t="str">
        <f t="shared" si="7"/>
        <v/>
      </c>
      <c r="M11" s="180" t="str">
        <f t="shared" si="7"/>
        <v/>
      </c>
      <c r="N11" s="25"/>
      <c r="P11" s="55"/>
    </row>
    <row r="12" spans="1:16" s="27" customFormat="1" ht="13.5" customHeight="1" x14ac:dyDescent="0.2">
      <c r="A12" s="26"/>
      <c r="B12" s="26"/>
      <c r="C12" s="26"/>
      <c r="D12" s="25"/>
      <c r="E12" s="25"/>
      <c r="F12" s="25"/>
      <c r="G12" s="25"/>
      <c r="H12" s="56" t="str">
        <f>IF(ISBLANK(H94)=TRUE,"",H94)</f>
        <v>MUS 211 / L</v>
      </c>
      <c r="I12" s="181" t="str">
        <f t="shared" ref="I12:M12" si="8">IF(ISBLANK(I94)=TRUE,"",I94)</f>
        <v>Advanced Music Theory &amp; Lab</v>
      </c>
      <c r="J12" s="181" t="str">
        <f t="shared" si="8"/>
        <v>MUS 110/111 &amp; 210</v>
      </c>
      <c r="K12" s="57">
        <f t="shared" si="8"/>
        <v>4</v>
      </c>
      <c r="L12" s="181" t="str">
        <f t="shared" si="8"/>
        <v/>
      </c>
      <c r="M12" s="181" t="str">
        <f t="shared" si="8"/>
        <v/>
      </c>
      <c r="N12" s="25"/>
      <c r="O12" s="26"/>
      <c r="P12" s="52"/>
    </row>
    <row r="13" spans="1:16" s="27" customFormat="1" ht="13.5" customHeight="1" x14ac:dyDescent="0.25">
      <c r="A13" s="170" t="s">
        <v>8</v>
      </c>
      <c r="B13" s="170" t="s">
        <v>35</v>
      </c>
      <c r="C13" s="137"/>
      <c r="D13" s="29">
        <f>SUM(D14:D15)</f>
        <v>6</v>
      </c>
      <c r="E13" s="149"/>
      <c r="F13" s="25"/>
      <c r="G13" s="25"/>
      <c r="H13" s="181" t="str">
        <f>IF(ISBLANK(A104)=TRUE,"",A104)</f>
        <v>MUS 270</v>
      </c>
      <c r="I13" s="181" t="str">
        <f t="shared" ref="I13:M13" si="9">IF(ISBLANK(B104)=TRUE,"",B104)</f>
        <v>Pedagogy</v>
      </c>
      <c r="J13" s="181" t="str">
        <f t="shared" si="9"/>
        <v/>
      </c>
      <c r="K13" s="57">
        <f t="shared" si="9"/>
        <v>1</v>
      </c>
      <c r="L13" s="181" t="str">
        <f t="shared" si="9"/>
        <v/>
      </c>
      <c r="M13" s="181" t="str">
        <f t="shared" si="9"/>
        <v/>
      </c>
      <c r="N13" s="25"/>
      <c r="O13" s="26"/>
      <c r="P13" s="55"/>
    </row>
    <row r="14" spans="1:16" s="27" customFormat="1" ht="13.5" customHeight="1" x14ac:dyDescent="0.2">
      <c r="A14" s="147" t="str">
        <f>IF(ISBLANK(H79)=TRUE,"",H79)</f>
        <v>SGR #3</v>
      </c>
      <c r="B14" s="147" t="str">
        <f t="shared" ref="B14:F14" si="10">IF(ISBLANK(I79)=TRUE,"",I79)</f>
        <v>Social Sciences/Diversity (SGR 3)</v>
      </c>
      <c r="C14" s="187" t="str">
        <f t="shared" si="10"/>
        <v>from 2 different disciplines</v>
      </c>
      <c r="D14" s="186">
        <f t="shared" si="10"/>
        <v>3</v>
      </c>
      <c r="E14" s="147" t="str">
        <f t="shared" si="10"/>
        <v/>
      </c>
      <c r="F14" s="147" t="str">
        <f t="shared" si="10"/>
        <v/>
      </c>
      <c r="G14" s="25"/>
      <c r="H14" s="181" t="str">
        <f>IF(ISBLANK(H103)=TRUE,"",H103)</f>
        <v>MUS 313</v>
      </c>
      <c r="I14" s="181" t="str">
        <f t="shared" ref="I14:M14" si="11">IF(ISBLANK(I103)=TRUE,"",I103)</f>
        <v>Form and Analysis</v>
      </c>
      <c r="J14" s="181" t="str">
        <f t="shared" si="11"/>
        <v/>
      </c>
      <c r="K14" s="57">
        <f t="shared" si="11"/>
        <v>3</v>
      </c>
      <c r="L14" s="181" t="str">
        <f t="shared" si="11"/>
        <v/>
      </c>
      <c r="M14" s="181" t="str">
        <f t="shared" si="11"/>
        <v/>
      </c>
      <c r="N14" s="25"/>
      <c r="O14" s="26"/>
      <c r="P14" s="54"/>
    </row>
    <row r="15" spans="1:16" s="27" customFormat="1" ht="13.5" customHeight="1" x14ac:dyDescent="0.2">
      <c r="A15" s="147" t="str">
        <f>IF(ISBLANK(H88)=TRUE,"",H88)</f>
        <v>SGR #3</v>
      </c>
      <c r="B15" s="147" t="str">
        <f t="shared" ref="B15:F15" si="12">IF(ISBLANK(I88)=TRUE,"",I88)</f>
        <v>Social Sciences/Diversity (SGR 3)</v>
      </c>
      <c r="C15" s="187" t="str">
        <f t="shared" si="12"/>
        <v>from 2 different disciplines</v>
      </c>
      <c r="D15" s="186">
        <f t="shared" si="12"/>
        <v>3</v>
      </c>
      <c r="E15" s="147" t="str">
        <f t="shared" si="12"/>
        <v/>
      </c>
      <c r="F15" s="147" t="str">
        <f t="shared" si="12"/>
        <v/>
      </c>
      <c r="G15" s="25"/>
      <c r="H15" s="181" t="str">
        <f>IF(ISBLANK(A94)=TRUE,"",A94)</f>
        <v>MUS 360 / L</v>
      </c>
      <c r="I15" s="181" t="str">
        <f t="shared" ref="I15:M15" si="13">IF(ISBLANK(B94)=TRUE,"",B94)</f>
        <v>Conducting</v>
      </c>
      <c r="J15" s="181" t="str">
        <f t="shared" si="13"/>
        <v/>
      </c>
      <c r="K15" s="57">
        <f t="shared" si="13"/>
        <v>2</v>
      </c>
      <c r="L15" s="181" t="str">
        <f t="shared" si="13"/>
        <v/>
      </c>
      <c r="M15" s="181" t="str">
        <f t="shared" si="13"/>
        <v/>
      </c>
      <c r="N15" s="25"/>
      <c r="O15" s="26"/>
      <c r="P15" s="54"/>
    </row>
    <row r="16" spans="1:16" s="27" customFormat="1" ht="13.5" customHeight="1" x14ac:dyDescent="0.2">
      <c r="A16" s="26"/>
      <c r="B16" s="26"/>
      <c r="C16" s="26"/>
      <c r="D16" s="25"/>
      <c r="E16" s="25"/>
      <c r="F16" s="25"/>
      <c r="G16" s="25"/>
      <c r="H16" s="181" t="str">
        <f>IF(ISBLANK(A109)=TRUE,"",A109)</f>
        <v>MUS 433</v>
      </c>
      <c r="I16" s="181" t="str">
        <f t="shared" ref="I16:M16" si="14">IF(ISBLANK(B109)=TRUE,"",B109)</f>
        <v>Music History III</v>
      </c>
      <c r="J16" s="181" t="str">
        <f t="shared" si="14"/>
        <v/>
      </c>
      <c r="K16" s="57">
        <f t="shared" si="14"/>
        <v>3</v>
      </c>
      <c r="L16" s="181" t="str">
        <f t="shared" si="14"/>
        <v/>
      </c>
      <c r="M16" s="181" t="str">
        <f t="shared" si="14"/>
        <v/>
      </c>
      <c r="N16" s="25"/>
      <c r="O16" s="26"/>
      <c r="P16" s="54"/>
    </row>
    <row r="17" spans="1:16" s="27" customFormat="1" ht="13.5" customHeight="1" x14ac:dyDescent="0.2">
      <c r="A17" s="170" t="s">
        <v>9</v>
      </c>
      <c r="B17" s="170" t="s">
        <v>36</v>
      </c>
      <c r="C17" s="137"/>
      <c r="D17" s="29">
        <f>SUM(D18:D19)</f>
        <v>8</v>
      </c>
      <c r="E17" s="149"/>
      <c r="F17" s="25"/>
      <c r="G17" s="25"/>
      <c r="H17" s="181" t="str">
        <f>IF(ISBLANK(H109)=TRUE,"",H109)</f>
        <v>MUAP 483</v>
      </c>
      <c r="I17" s="181" t="str">
        <f t="shared" ref="I17:M17" si="15">IF(ISBLANK(I109)=TRUE,"",I109)</f>
        <v>Public Recital</v>
      </c>
      <c r="J17" s="181" t="str">
        <f t="shared" si="15"/>
        <v/>
      </c>
      <c r="K17" s="57">
        <f t="shared" si="15"/>
        <v>0</v>
      </c>
      <c r="L17" s="181" t="str">
        <f t="shared" si="15"/>
        <v/>
      </c>
      <c r="M17" s="181" t="str">
        <f t="shared" si="15"/>
        <v/>
      </c>
      <c r="N17" s="25"/>
      <c r="O17" s="26"/>
      <c r="P17" s="54"/>
    </row>
    <row r="18" spans="1:16" s="27" customFormat="1" ht="13.5" customHeight="1" x14ac:dyDescent="0.2">
      <c r="A18" s="147" t="str">
        <f>IF(ISBLANK(A88)=TRUE,"",A88)</f>
        <v>SGR #4</v>
      </c>
      <c r="B18" s="147" t="str">
        <f t="shared" ref="B18:F18" si="16">IF(ISBLANK(B88)=TRUE,"",B88)</f>
        <v>Humanities/Arts Diversity (SGR 4)</v>
      </c>
      <c r="C18" s="190" t="str">
        <f t="shared" si="16"/>
        <v>Modern Language, as needed*</v>
      </c>
      <c r="D18" s="186">
        <f t="shared" si="16"/>
        <v>4</v>
      </c>
      <c r="E18" s="147" t="str">
        <f t="shared" si="16"/>
        <v/>
      </c>
      <c r="F18" s="147" t="str">
        <f t="shared" si="16"/>
        <v/>
      </c>
      <c r="G18" s="25"/>
      <c r="H18" s="32" t="s">
        <v>120</v>
      </c>
      <c r="I18" s="3"/>
      <c r="J18" s="2"/>
      <c r="K18" s="59">
        <f>SUM(K20:K27)</f>
        <v>8</v>
      </c>
      <c r="L18" s="1"/>
      <c r="M18" s="1"/>
      <c r="N18" s="25"/>
      <c r="O18" s="26"/>
      <c r="P18" s="54"/>
    </row>
    <row r="19" spans="1:16" s="27" customFormat="1" ht="13.5" customHeight="1" x14ac:dyDescent="0.2">
      <c r="A19" s="147" t="str">
        <f>IF(ISBLANK(H89)=TRUE,"",H89)</f>
        <v>SGR #4</v>
      </c>
      <c r="B19" s="147" t="str">
        <f t="shared" ref="B19:F19" si="17">IF(ISBLANK(I89)=TRUE,"",I89)</f>
        <v>Humanities/Arts Diversity (SGR 4)</v>
      </c>
      <c r="C19" s="190" t="str">
        <f t="shared" si="17"/>
        <v>Modern Language, as needed*</v>
      </c>
      <c r="D19" s="186">
        <f t="shared" si="17"/>
        <v>4</v>
      </c>
      <c r="E19" s="147" t="str">
        <f t="shared" si="17"/>
        <v/>
      </c>
      <c r="F19" s="147" t="str">
        <f t="shared" si="17"/>
        <v/>
      </c>
      <c r="G19" s="25"/>
      <c r="H19" s="3" t="s">
        <v>88</v>
      </c>
      <c r="I19" s="3"/>
      <c r="J19" s="2" t="s">
        <v>119</v>
      </c>
      <c r="K19" s="1"/>
      <c r="L19" s="1"/>
      <c r="M19" s="1"/>
      <c r="N19" s="25"/>
      <c r="O19" s="26"/>
      <c r="P19" s="54"/>
    </row>
    <row r="20" spans="1:16" s="27" customFormat="1" ht="13.5" customHeight="1" x14ac:dyDescent="0.2">
      <c r="A20" s="26"/>
      <c r="B20" s="26"/>
      <c r="C20" s="26"/>
      <c r="D20" s="25"/>
      <c r="E20" s="25"/>
      <c r="F20" s="25"/>
      <c r="G20" s="25"/>
      <c r="H20" s="56" t="s">
        <v>79</v>
      </c>
      <c r="I20" s="56" t="s">
        <v>78</v>
      </c>
      <c r="J20" s="148"/>
      <c r="K20" s="57">
        <v>1</v>
      </c>
      <c r="L20" s="57"/>
      <c r="M20" s="57"/>
      <c r="N20" s="25"/>
      <c r="O20" s="26"/>
      <c r="P20" s="54"/>
    </row>
    <row r="21" spans="1:16" s="27" customFormat="1" ht="13.5" customHeight="1" x14ac:dyDescent="0.2">
      <c r="A21" s="170" t="s">
        <v>10</v>
      </c>
      <c r="B21" s="170" t="s">
        <v>37</v>
      </c>
      <c r="C21" s="23"/>
      <c r="D21" s="29">
        <f>D22</f>
        <v>3</v>
      </c>
      <c r="E21" s="149"/>
      <c r="F21" s="25"/>
      <c r="G21" s="25"/>
      <c r="H21" s="56" t="s">
        <v>79</v>
      </c>
      <c r="I21" s="56" t="s">
        <v>78</v>
      </c>
      <c r="J21" s="148"/>
      <c r="K21" s="57">
        <v>1</v>
      </c>
      <c r="L21" s="57"/>
      <c r="M21" s="57"/>
      <c r="N21" s="25"/>
      <c r="O21" s="26"/>
      <c r="P21" s="54"/>
    </row>
    <row r="22" spans="1:16" s="27" customFormat="1" ht="13.5" customHeight="1" x14ac:dyDescent="0.2">
      <c r="A22" s="147" t="str">
        <f>IF(ISBLANK(H80)=TRUE,"",H80)</f>
        <v>SGR #5</v>
      </c>
      <c r="B22" s="147" t="str">
        <f t="shared" ref="B22:F22" si="18">IF(ISBLANK(I80)=TRUE,"",I80)</f>
        <v>Mathematics (SGR 5)</v>
      </c>
      <c r="C22" s="147" t="str">
        <f t="shared" si="18"/>
        <v>Math 102 or higher</v>
      </c>
      <c r="D22" s="186">
        <f t="shared" si="18"/>
        <v>3</v>
      </c>
      <c r="E22" s="147" t="str">
        <f t="shared" si="18"/>
        <v/>
      </c>
      <c r="F22" s="147" t="str">
        <f t="shared" si="18"/>
        <v/>
      </c>
      <c r="G22" s="25"/>
      <c r="H22" s="56" t="s">
        <v>79</v>
      </c>
      <c r="I22" s="56" t="s">
        <v>78</v>
      </c>
      <c r="J22" s="148"/>
      <c r="K22" s="57">
        <v>1</v>
      </c>
      <c r="L22" s="57"/>
      <c r="M22" s="57"/>
      <c r="N22" s="25"/>
      <c r="O22" s="26"/>
      <c r="P22" s="54"/>
    </row>
    <row r="23" spans="1:16" s="27" customFormat="1" ht="13.5" customHeight="1" x14ac:dyDescent="0.2">
      <c r="A23" s="26"/>
      <c r="B23" s="26"/>
      <c r="C23" s="26"/>
      <c r="D23" s="25"/>
      <c r="E23" s="25"/>
      <c r="F23" s="25"/>
      <c r="G23" s="25"/>
      <c r="H23" s="56" t="s">
        <v>79</v>
      </c>
      <c r="I23" s="56" t="s">
        <v>78</v>
      </c>
      <c r="J23" s="148"/>
      <c r="K23" s="57">
        <v>1</v>
      </c>
      <c r="L23" s="57"/>
      <c r="M23" s="57"/>
      <c r="N23" s="25"/>
      <c r="O23" s="26"/>
      <c r="P23" s="54"/>
    </row>
    <row r="24" spans="1:16" s="27" customFormat="1" ht="13.5" customHeight="1" x14ac:dyDescent="0.2">
      <c r="A24" s="170" t="s">
        <v>11</v>
      </c>
      <c r="B24" s="170" t="s">
        <v>38</v>
      </c>
      <c r="C24" s="23"/>
      <c r="D24" s="29">
        <f>SUM(D25:D26)</f>
        <v>6</v>
      </c>
      <c r="E24" s="149"/>
      <c r="F24" s="25"/>
      <c r="G24" s="25"/>
      <c r="H24" s="56" t="s">
        <v>82</v>
      </c>
      <c r="I24" s="56" t="s">
        <v>78</v>
      </c>
      <c r="J24" s="148"/>
      <c r="K24" s="57">
        <v>1</v>
      </c>
      <c r="L24" s="57"/>
      <c r="M24" s="57"/>
      <c r="N24" s="25"/>
      <c r="O24" s="26"/>
      <c r="P24" s="54"/>
    </row>
    <row r="25" spans="1:16" s="27" customFormat="1" ht="13.5" customHeight="1" x14ac:dyDescent="0.2">
      <c r="A25" s="147" t="str">
        <f>IF(ISBLANK(A97)=TRUE,"",A97)</f>
        <v>SGR #6</v>
      </c>
      <c r="B25" s="147" t="str">
        <f t="shared" ref="B25:F25" si="19">IF(ISBLANK(B97)=TRUE,"",B97)</f>
        <v>Natural Science (SGR 6)</v>
      </c>
      <c r="C25" s="147" t="str">
        <f t="shared" si="19"/>
        <v/>
      </c>
      <c r="D25" s="186">
        <f t="shared" si="19"/>
        <v>3</v>
      </c>
      <c r="E25" s="147" t="str">
        <f t="shared" si="19"/>
        <v/>
      </c>
      <c r="F25" s="147" t="str">
        <f t="shared" si="19"/>
        <v/>
      </c>
      <c r="G25" s="25"/>
      <c r="H25" s="56" t="s">
        <v>82</v>
      </c>
      <c r="I25" s="56" t="s">
        <v>78</v>
      </c>
      <c r="J25" s="148"/>
      <c r="K25" s="57">
        <v>1</v>
      </c>
      <c r="L25" s="57"/>
      <c r="M25" s="57"/>
      <c r="N25" s="25"/>
      <c r="O25" s="26"/>
      <c r="P25" s="54"/>
    </row>
    <row r="26" spans="1:16" s="27" customFormat="1" ht="13.5" customHeight="1" x14ac:dyDescent="0.2">
      <c r="A26" s="147" t="str">
        <f>IF(ISBLANK(H97)=TRUE,"",H97)</f>
        <v>SGR #6</v>
      </c>
      <c r="B26" s="147" t="str">
        <f t="shared" ref="B26:F26" si="20">IF(ISBLANK(I97)=TRUE,"",I97)</f>
        <v>Natural Science (SGR 6)</v>
      </c>
      <c r="C26" s="147" t="str">
        <f t="shared" si="20"/>
        <v/>
      </c>
      <c r="D26" s="186">
        <f t="shared" si="20"/>
        <v>3</v>
      </c>
      <c r="E26" s="147" t="str">
        <f t="shared" si="20"/>
        <v/>
      </c>
      <c r="F26" s="147" t="str">
        <f t="shared" si="20"/>
        <v/>
      </c>
      <c r="G26" s="25"/>
      <c r="H26" s="56" t="s">
        <v>82</v>
      </c>
      <c r="I26" s="56" t="s">
        <v>78</v>
      </c>
      <c r="J26" s="148"/>
      <c r="K26" s="57">
        <v>1</v>
      </c>
      <c r="L26" s="57"/>
      <c r="M26" s="57"/>
      <c r="N26" s="25"/>
      <c r="O26" s="26"/>
      <c r="P26" s="54"/>
    </row>
    <row r="27" spans="1:16" s="27" customFormat="1" ht="13.5" customHeight="1" x14ac:dyDescent="0.2">
      <c r="A27" s="150"/>
      <c r="B27" s="23"/>
      <c r="C27" s="23"/>
      <c r="D27" s="145"/>
      <c r="E27" s="145"/>
      <c r="F27" s="25"/>
      <c r="G27" s="25"/>
      <c r="H27" s="56" t="s">
        <v>82</v>
      </c>
      <c r="I27" s="56" t="s">
        <v>78</v>
      </c>
      <c r="J27" s="148"/>
      <c r="K27" s="57">
        <v>1</v>
      </c>
      <c r="L27" s="57"/>
      <c r="M27" s="57"/>
      <c r="N27" s="1"/>
      <c r="O27" s="26"/>
      <c r="P27" s="54"/>
    </row>
    <row r="28" spans="1:16" s="27" customFormat="1" ht="13.5" customHeight="1" x14ac:dyDescent="0.2">
      <c r="A28" s="32" t="s">
        <v>39</v>
      </c>
      <c r="B28" s="137"/>
      <c r="C28" s="32"/>
      <c r="D28" s="145"/>
      <c r="E28" s="145"/>
      <c r="F28" s="25"/>
      <c r="G28" s="25"/>
      <c r="H28" s="32" t="s">
        <v>89</v>
      </c>
      <c r="I28" s="3"/>
      <c r="J28" s="2"/>
      <c r="K28" s="59">
        <v>6</v>
      </c>
      <c r="L28" s="1"/>
      <c r="M28" s="1"/>
      <c r="N28" s="1"/>
      <c r="O28" s="26"/>
      <c r="P28" s="52"/>
    </row>
    <row r="29" spans="1:16" s="27" customFormat="1" ht="13.5" customHeight="1" x14ac:dyDescent="0.25">
      <c r="A29" s="170" t="s">
        <v>5</v>
      </c>
      <c r="B29" s="170" t="s">
        <v>244</v>
      </c>
      <c r="C29" s="146"/>
      <c r="D29" s="31">
        <f>D30</f>
        <v>2</v>
      </c>
      <c r="E29" s="24"/>
      <c r="F29" s="24"/>
      <c r="G29" s="25"/>
      <c r="H29" s="181" t="str">
        <f>IF(ISBLANK(A84)=TRUE,"",A84)</f>
        <v>MUAP 1XX</v>
      </c>
      <c r="I29" s="181" t="str">
        <f t="shared" ref="I29:M29" si="21">IF(ISBLANK(B84)=TRUE,"",B84)</f>
        <v>Applied Music</v>
      </c>
      <c r="J29" s="181" t="str">
        <f t="shared" si="21"/>
        <v/>
      </c>
      <c r="K29" s="57">
        <f t="shared" si="21"/>
        <v>1</v>
      </c>
      <c r="L29" s="181" t="str">
        <f t="shared" si="21"/>
        <v/>
      </c>
      <c r="M29" s="181" t="str">
        <f t="shared" si="21"/>
        <v/>
      </c>
      <c r="N29" s="1"/>
      <c r="O29" s="26"/>
      <c r="P29" s="55"/>
    </row>
    <row r="30" spans="1:16" s="27" customFormat="1" ht="13.5" customHeight="1" x14ac:dyDescent="0.2">
      <c r="A30" s="176" t="str">
        <f>IF(ISBLANK(A78)=TRUE,"",A78)</f>
        <v>MUS 109</v>
      </c>
      <c r="B30" s="176" t="str">
        <f t="shared" ref="B30:F30" si="22">IF(ISBLANK(B78)=TRUE,"",B78)</f>
        <v>First Year Seminar (IGR 1)</v>
      </c>
      <c r="C30" s="176" t="str">
        <f t="shared" si="22"/>
        <v/>
      </c>
      <c r="D30" s="184">
        <f t="shared" si="22"/>
        <v>2</v>
      </c>
      <c r="E30" s="176" t="str">
        <f t="shared" si="22"/>
        <v/>
      </c>
      <c r="F30" s="176" t="str">
        <f t="shared" si="22"/>
        <v/>
      </c>
      <c r="G30" s="25"/>
      <c r="H30" s="181" t="str">
        <f>IF(ISBLANK(H84)=TRUE,"",H84)</f>
        <v>MUAP 1XX</v>
      </c>
      <c r="I30" s="181" t="str">
        <f t="shared" ref="I30:M30" si="23">IF(ISBLANK(I84)=TRUE,"",I84)</f>
        <v>Applied Music</v>
      </c>
      <c r="J30" s="181" t="str">
        <f t="shared" si="23"/>
        <v/>
      </c>
      <c r="K30" s="57">
        <f t="shared" si="23"/>
        <v>1</v>
      </c>
      <c r="L30" s="181" t="str">
        <f t="shared" si="23"/>
        <v/>
      </c>
      <c r="M30" s="181" t="str">
        <f t="shared" si="23"/>
        <v/>
      </c>
      <c r="N30" s="1"/>
      <c r="O30" s="26"/>
      <c r="P30" s="53"/>
    </row>
    <row r="31" spans="1:16" s="27" customFormat="1" ht="13.5" customHeight="1" x14ac:dyDescent="0.2">
      <c r="A31" s="48"/>
      <c r="B31" s="48"/>
      <c r="C31" s="48"/>
      <c r="D31" s="30"/>
      <c r="E31" s="30"/>
      <c r="F31" s="30"/>
      <c r="G31" s="25"/>
      <c r="H31" s="181" t="str">
        <f>IF(ISBLANK(A89)=TRUE,"",A89)</f>
        <v>MUAP 2XX</v>
      </c>
      <c r="I31" s="181" t="str">
        <f t="shared" ref="I31:M31" si="24">IF(ISBLANK(B89)=TRUE,"",B89)</f>
        <v>Applied Music</v>
      </c>
      <c r="J31" s="181" t="str">
        <f t="shared" si="24"/>
        <v/>
      </c>
      <c r="K31" s="57">
        <f t="shared" si="24"/>
        <v>1</v>
      </c>
      <c r="L31" s="181" t="str">
        <f t="shared" si="24"/>
        <v/>
      </c>
      <c r="M31" s="181" t="str">
        <f t="shared" si="24"/>
        <v/>
      </c>
      <c r="N31" s="1"/>
      <c r="O31" s="26"/>
      <c r="P31" s="53"/>
    </row>
    <row r="32" spans="1:16" s="27" customFormat="1" ht="13.5" customHeight="1" x14ac:dyDescent="0.2">
      <c r="A32" s="170" t="s">
        <v>6</v>
      </c>
      <c r="B32" s="179" t="s">
        <v>245</v>
      </c>
      <c r="C32" s="151"/>
      <c r="D32" s="171">
        <f>D33</f>
        <v>3</v>
      </c>
      <c r="E32" s="172"/>
      <c r="F32" s="30"/>
      <c r="G32" s="25"/>
      <c r="H32" s="181" t="str">
        <f>IF(ISBLANK(H90)=TRUE,"",H90)</f>
        <v>MUAP 2XX</v>
      </c>
      <c r="I32" s="181" t="str">
        <f t="shared" ref="I32:M32" si="25">IF(ISBLANK(I90)=TRUE,"",I90)</f>
        <v>Applied Music</v>
      </c>
      <c r="J32" s="181" t="str">
        <f t="shared" si="25"/>
        <v/>
      </c>
      <c r="K32" s="57">
        <f t="shared" si="25"/>
        <v>1</v>
      </c>
      <c r="L32" s="181" t="str">
        <f t="shared" si="25"/>
        <v/>
      </c>
      <c r="M32" s="181" t="str">
        <f t="shared" si="25"/>
        <v/>
      </c>
      <c r="N32" s="1"/>
      <c r="O32" s="26"/>
      <c r="P32" s="52"/>
    </row>
    <row r="33" spans="1:16" s="27" customFormat="1" ht="15" x14ac:dyDescent="0.25">
      <c r="A33" s="176" t="str">
        <f>IF(ISBLANK(A100)=TRUE,"",A100)</f>
        <v>IGR 2</v>
      </c>
      <c r="B33" s="176" t="str">
        <f>IF(ISBLANK(B100)=TRUE,"",B100)</f>
        <v>Cultural Awareness &amp; Social &amp; Environmental Responsibility</v>
      </c>
      <c r="C33" s="176" t="str">
        <f t="shared" ref="C33:F33" si="26">IF(ISBLANK(C100)=TRUE,"",C100)</f>
        <v>Select from a discipline not used for SGR 3, 4, &amp; 6</v>
      </c>
      <c r="D33" s="184">
        <f t="shared" si="26"/>
        <v>3</v>
      </c>
      <c r="E33" s="176" t="str">
        <f t="shared" si="26"/>
        <v/>
      </c>
      <c r="F33" s="176" t="str">
        <f t="shared" si="26"/>
        <v/>
      </c>
      <c r="G33" s="25"/>
      <c r="H33" s="181" t="str">
        <f>IF(ISBLANK(A101)=TRUE,"",A101)</f>
        <v>MUAP 3XX</v>
      </c>
      <c r="I33" s="181" t="str">
        <f t="shared" ref="I33:M33" si="27">IF(ISBLANK(B101)=TRUE,"",B101)</f>
        <v>Applied Music</v>
      </c>
      <c r="J33" s="181" t="str">
        <f t="shared" si="27"/>
        <v/>
      </c>
      <c r="K33" s="57">
        <f t="shared" si="27"/>
        <v>2</v>
      </c>
      <c r="L33" s="181" t="str">
        <f t="shared" si="27"/>
        <v/>
      </c>
      <c r="M33" s="181" t="str">
        <f t="shared" si="27"/>
        <v/>
      </c>
      <c r="N33" s="3"/>
      <c r="O33" s="26"/>
      <c r="P33" s="55"/>
    </row>
    <row r="34" spans="1:16" s="27" customFormat="1" ht="13.5" customHeight="1" x14ac:dyDescent="0.2">
      <c r="A34" s="177" t="s">
        <v>246</v>
      </c>
      <c r="B34" s="48"/>
      <c r="C34" s="153"/>
      <c r="D34" s="104"/>
      <c r="E34" s="30"/>
      <c r="F34" s="30"/>
      <c r="G34" s="25"/>
      <c r="H34" s="181" t="str">
        <f>IF(ISBLANK(H100)=TRUE,"",H100)</f>
        <v>MUAP 3XX</v>
      </c>
      <c r="I34" s="181" t="str">
        <f t="shared" ref="I34:M34" si="28">IF(ISBLANK(I100)=TRUE,"",I100)</f>
        <v>Applied Music</v>
      </c>
      <c r="J34" s="181" t="str">
        <f t="shared" si="28"/>
        <v/>
      </c>
      <c r="K34" s="57">
        <f t="shared" si="28"/>
        <v>2</v>
      </c>
      <c r="L34" s="181" t="str">
        <f t="shared" si="28"/>
        <v/>
      </c>
      <c r="M34" s="181" t="str">
        <f t="shared" si="28"/>
        <v/>
      </c>
      <c r="N34" s="3"/>
      <c r="O34" s="26"/>
      <c r="P34" s="54"/>
    </row>
    <row r="35" spans="1:16" s="27" customFormat="1" ht="13.5" customHeight="1" x14ac:dyDescent="0.2">
      <c r="A35" s="173" t="s">
        <v>12</v>
      </c>
      <c r="B35" s="137"/>
      <c r="C35" s="151"/>
      <c r="D35" s="31"/>
      <c r="E35" s="152"/>
      <c r="F35" s="30"/>
      <c r="G35" s="25"/>
      <c r="H35" s="181" t="str">
        <f>IF(ISBLANK(A107)=TRUE,"",A107)</f>
        <v>MUAP 4XX</v>
      </c>
      <c r="I35" s="181" t="str">
        <f t="shared" ref="I35:M35" si="29">IF(ISBLANK(B107)=TRUE,"",B107)</f>
        <v>Applied Music</v>
      </c>
      <c r="J35" s="181" t="str">
        <f t="shared" si="29"/>
        <v/>
      </c>
      <c r="K35" s="57">
        <f t="shared" si="29"/>
        <v>2</v>
      </c>
      <c r="L35" s="181" t="str">
        <f t="shared" si="29"/>
        <v/>
      </c>
      <c r="M35" s="181" t="str">
        <f t="shared" si="29"/>
        <v/>
      </c>
      <c r="N35" s="3"/>
      <c r="O35" s="26"/>
      <c r="P35" s="53"/>
    </row>
    <row r="36" spans="1:16" s="27" customFormat="1" ht="13.5" customHeight="1" x14ac:dyDescent="0.2">
      <c r="A36" s="182" t="str">
        <f>IF(ISBLANK(H88)=TRUE,"",H88)</f>
        <v>SGR #3</v>
      </c>
      <c r="B36" s="182" t="str">
        <f t="shared" ref="B36:F36" si="30">IF(ISBLANK(I88)=TRUE,"",I88)</f>
        <v>Social Sciences/Diversity (SGR 3)</v>
      </c>
      <c r="C36" s="182" t="str">
        <f t="shared" si="30"/>
        <v>from 2 different disciplines</v>
      </c>
      <c r="D36" s="188"/>
      <c r="E36" s="182" t="str">
        <f t="shared" si="30"/>
        <v/>
      </c>
      <c r="F36" s="182" t="str">
        <f t="shared" si="30"/>
        <v/>
      </c>
      <c r="G36" s="25"/>
      <c r="H36" s="181" t="str">
        <f>IF(ISBLANK(H107)=TRUE,"",H107)</f>
        <v>MUAP 4XX</v>
      </c>
      <c r="I36" s="181" t="str">
        <f t="shared" ref="I36:M36" si="31">IF(ISBLANK(I107)=TRUE,"",I107)</f>
        <v>Applied Music</v>
      </c>
      <c r="J36" s="181" t="str">
        <f t="shared" si="31"/>
        <v/>
      </c>
      <c r="K36" s="57">
        <f t="shared" si="31"/>
        <v>2</v>
      </c>
      <c r="L36" s="181" t="str">
        <f t="shared" si="31"/>
        <v/>
      </c>
      <c r="M36" s="181" t="str">
        <f t="shared" si="31"/>
        <v/>
      </c>
      <c r="N36" s="1"/>
      <c r="O36" s="26"/>
      <c r="P36" s="53"/>
    </row>
    <row r="37" spans="1:16" s="27" customFormat="1" ht="13.5" customHeight="1" x14ac:dyDescent="0.2">
      <c r="A37" s="48"/>
      <c r="B37" s="48"/>
      <c r="C37" s="48"/>
      <c r="D37" s="30"/>
      <c r="E37" s="30"/>
      <c r="F37" s="30"/>
      <c r="G37" s="25"/>
      <c r="H37" s="181" t="str">
        <f>IF(ISBLANK(A82)=TRUE,"",A82)</f>
        <v>MUS 185</v>
      </c>
      <c r="I37" s="181" t="str">
        <f t="shared" ref="I37:M37" si="32">IF(ISBLANK(B82)=TRUE,"",B82)</f>
        <v>Recital Attendance</v>
      </c>
      <c r="J37" s="181" t="str">
        <f t="shared" si="32"/>
        <v/>
      </c>
      <c r="K37" s="57">
        <f t="shared" si="32"/>
        <v>0</v>
      </c>
      <c r="L37" s="181" t="str">
        <f t="shared" si="32"/>
        <v/>
      </c>
      <c r="M37" s="181" t="str">
        <f t="shared" si="32"/>
        <v/>
      </c>
      <c r="N37" s="1"/>
      <c r="O37" s="26"/>
      <c r="P37" s="54"/>
    </row>
    <row r="38" spans="1:16" s="27" customFormat="1" ht="13.5" customHeight="1" x14ac:dyDescent="0.2">
      <c r="A38" s="173" t="s">
        <v>13</v>
      </c>
      <c r="B38" s="137"/>
      <c r="C38" s="151"/>
      <c r="D38" s="31"/>
      <c r="E38" s="152"/>
      <c r="F38" s="30"/>
      <c r="G38" s="25"/>
      <c r="H38" s="181" t="str">
        <f>IF(ISBLANK(H82)=TRUE,"",H82)</f>
        <v xml:space="preserve">MUS 185 </v>
      </c>
      <c r="I38" s="181" t="str">
        <f t="shared" ref="I38:M38" si="33">IF(ISBLANK(I82)=TRUE,"",I82)</f>
        <v>Recital Attendance</v>
      </c>
      <c r="J38" s="181" t="str">
        <f t="shared" si="33"/>
        <v/>
      </c>
      <c r="K38" s="57">
        <f t="shared" si="33"/>
        <v>0</v>
      </c>
      <c r="L38" s="181" t="str">
        <f t="shared" si="33"/>
        <v/>
      </c>
      <c r="M38" s="181" t="str">
        <f t="shared" si="33"/>
        <v/>
      </c>
      <c r="N38" s="1"/>
      <c r="O38" s="26"/>
      <c r="P38" s="53"/>
    </row>
    <row r="39" spans="1:16" s="27" customFormat="1" ht="13.5" customHeight="1" x14ac:dyDescent="0.2">
      <c r="A39" s="178" t="str">
        <f>IF(ISBLANK(A109)=TRUE,"",A109)</f>
        <v>MUS 433</v>
      </c>
      <c r="B39" s="178" t="str">
        <f t="shared" ref="B39:F39" si="34">IF(ISBLANK(B109)=TRUE,"",B109)</f>
        <v>Music History III</v>
      </c>
      <c r="C39" s="178" t="str">
        <f t="shared" si="34"/>
        <v/>
      </c>
      <c r="D39" s="189"/>
      <c r="E39" s="178" t="str">
        <f t="shared" si="34"/>
        <v/>
      </c>
      <c r="F39" s="178" t="str">
        <f t="shared" si="34"/>
        <v/>
      </c>
      <c r="G39" s="25"/>
      <c r="H39" s="181" t="str">
        <f>IF(ISBLANK(A92)=TRUE,"",A92)</f>
        <v xml:space="preserve">MUS 185 </v>
      </c>
      <c r="I39" s="181" t="str">
        <f t="shared" ref="I39:M39" si="35">IF(ISBLANK(B92)=TRUE,"",B92)</f>
        <v>Recital Attendance</v>
      </c>
      <c r="J39" s="181" t="str">
        <f t="shared" si="35"/>
        <v/>
      </c>
      <c r="K39" s="57">
        <f t="shared" si="35"/>
        <v>0</v>
      </c>
      <c r="L39" s="181" t="str">
        <f t="shared" si="35"/>
        <v/>
      </c>
      <c r="M39" s="181" t="str">
        <f t="shared" si="35"/>
        <v/>
      </c>
      <c r="N39" s="1"/>
      <c r="O39" s="26"/>
      <c r="P39" s="52"/>
    </row>
    <row r="40" spans="1:16" s="27" customFormat="1" ht="13.5" customHeight="1" x14ac:dyDescent="0.25">
      <c r="A40" s="2"/>
      <c r="B40" s="2"/>
      <c r="C40" s="1"/>
      <c r="D40" s="1"/>
      <c r="E40" s="1"/>
      <c r="F40" s="1"/>
      <c r="G40" s="1"/>
      <c r="H40" s="181" t="str">
        <f>IF(ISBLANK(H93)=TRUE,"",H93)</f>
        <v xml:space="preserve">MUS 185 </v>
      </c>
      <c r="I40" s="181" t="str">
        <f t="shared" ref="I40:M40" si="36">IF(ISBLANK(I93)=TRUE,"",I93)</f>
        <v>Recital Attendance</v>
      </c>
      <c r="J40" s="181" t="str">
        <f t="shared" si="36"/>
        <v/>
      </c>
      <c r="K40" s="57">
        <f t="shared" si="36"/>
        <v>0</v>
      </c>
      <c r="L40" s="181" t="str">
        <f t="shared" si="36"/>
        <v/>
      </c>
      <c r="M40" s="181" t="str">
        <f t="shared" si="36"/>
        <v/>
      </c>
      <c r="N40" s="1"/>
      <c r="O40" s="26"/>
      <c r="P40" s="55"/>
    </row>
    <row r="41" spans="1:16" s="27" customFormat="1" ht="13.5" customHeight="1" x14ac:dyDescent="0.2">
      <c r="A41" s="28" t="s">
        <v>104</v>
      </c>
      <c r="B41" s="28"/>
      <c r="C41" s="28"/>
      <c r="D41" s="145"/>
      <c r="E41" s="145"/>
      <c r="F41" s="25"/>
      <c r="G41" s="1"/>
      <c r="H41" s="181" t="str">
        <f>IF(ISBLANK(A103)=TRUE,"",A103)</f>
        <v xml:space="preserve">MUS 185 </v>
      </c>
      <c r="I41" s="181" t="str">
        <f t="shared" ref="I41:M41" si="37">IF(ISBLANK(B103)=TRUE,"",B103)</f>
        <v>Recital Attendance</v>
      </c>
      <c r="J41" s="181" t="str">
        <f t="shared" si="37"/>
        <v/>
      </c>
      <c r="K41" s="57">
        <f t="shared" si="37"/>
        <v>0</v>
      </c>
      <c r="L41" s="181" t="str">
        <f t="shared" si="37"/>
        <v/>
      </c>
      <c r="M41" s="181" t="str">
        <f t="shared" si="37"/>
        <v/>
      </c>
      <c r="N41" s="1"/>
      <c r="O41" s="26"/>
      <c r="P41" s="54"/>
    </row>
    <row r="42" spans="1:16" s="27" customFormat="1" ht="13.5" customHeight="1" x14ac:dyDescent="0.2">
      <c r="A42" s="32" t="s">
        <v>230</v>
      </c>
      <c r="B42" s="105"/>
      <c r="C42" s="146"/>
      <c r="D42" s="24"/>
      <c r="E42" s="24"/>
      <c r="F42" s="24"/>
      <c r="G42" s="1"/>
      <c r="H42" s="181" t="str">
        <f>IF(ISBLANK(H102)=TRUE,"",H102)</f>
        <v xml:space="preserve">MUS 185 </v>
      </c>
      <c r="I42" s="181" t="str">
        <f t="shared" ref="I42:M42" si="38">IF(ISBLANK(I102)=TRUE,"",I102)</f>
        <v>Recital Attendance</v>
      </c>
      <c r="J42" s="181" t="str">
        <f t="shared" si="38"/>
        <v/>
      </c>
      <c r="K42" s="57">
        <f t="shared" si="38"/>
        <v>0</v>
      </c>
      <c r="L42" s="181" t="str">
        <f t="shared" si="38"/>
        <v/>
      </c>
      <c r="M42" s="181" t="str">
        <f t="shared" si="38"/>
        <v/>
      </c>
      <c r="N42" s="1"/>
      <c r="O42" s="26"/>
      <c r="P42" s="53"/>
    </row>
    <row r="43" spans="1:16" s="27" customFormat="1" ht="13.5" customHeight="1" x14ac:dyDescent="0.2">
      <c r="A43" s="73" t="s">
        <v>105</v>
      </c>
      <c r="B43" s="79"/>
      <c r="C43" s="202" t="s">
        <v>106</v>
      </c>
      <c r="D43" s="74">
        <v>3</v>
      </c>
      <c r="E43" s="99"/>
      <c r="F43" s="154"/>
      <c r="G43" s="1"/>
      <c r="H43" s="181" t="str">
        <f>IF(ISBLANK(A110)=TRUE,"",A110)</f>
        <v xml:space="preserve">MUS 185 </v>
      </c>
      <c r="I43" s="181" t="str">
        <f t="shared" ref="I43:M43" si="39">IF(ISBLANK(B110)=TRUE,"",B110)</f>
        <v>Recital Attendance</v>
      </c>
      <c r="J43" s="181" t="str">
        <f t="shared" si="39"/>
        <v/>
      </c>
      <c r="K43" s="57">
        <f t="shared" si="39"/>
        <v>0</v>
      </c>
      <c r="L43" s="181" t="str">
        <f t="shared" si="39"/>
        <v/>
      </c>
      <c r="M43" s="181" t="str">
        <f t="shared" si="39"/>
        <v/>
      </c>
      <c r="N43" s="1"/>
      <c r="O43" s="26"/>
      <c r="P43" s="54"/>
    </row>
    <row r="44" spans="1:16" s="27" customFormat="1" ht="13.5" customHeight="1" x14ac:dyDescent="0.2">
      <c r="A44" s="75" t="s">
        <v>107</v>
      </c>
      <c r="B44" s="155"/>
      <c r="C44" s="203"/>
      <c r="D44" s="76">
        <v>3</v>
      </c>
      <c r="E44" s="156"/>
      <c r="F44" s="157"/>
      <c r="G44" s="1"/>
      <c r="H44" s="181" t="str">
        <f>IF(ISBLANK(H110)=TRUE,"",H110)</f>
        <v xml:space="preserve">MUS 185 </v>
      </c>
      <c r="I44" s="181" t="str">
        <f t="shared" ref="I44:M44" si="40">IF(ISBLANK(I110)=TRUE,"",I110)</f>
        <v>Recital Attendance</v>
      </c>
      <c r="J44" s="181" t="str">
        <f t="shared" si="40"/>
        <v/>
      </c>
      <c r="K44" s="57">
        <f t="shared" si="40"/>
        <v>0</v>
      </c>
      <c r="L44" s="181" t="str">
        <f t="shared" si="40"/>
        <v/>
      </c>
      <c r="M44" s="181" t="str">
        <f t="shared" si="40"/>
        <v/>
      </c>
      <c r="N44" s="1"/>
      <c r="O44" s="26"/>
      <c r="P44" s="53"/>
    </row>
    <row r="45" spans="1:16" s="27" customFormat="1" ht="13.5" customHeight="1" x14ac:dyDescent="0.2">
      <c r="A45" s="75" t="s">
        <v>108</v>
      </c>
      <c r="B45" s="155"/>
      <c r="C45" s="203"/>
      <c r="D45" s="76">
        <v>3</v>
      </c>
      <c r="E45" s="156"/>
      <c r="F45" s="157"/>
      <c r="G45" s="3"/>
      <c r="H45" s="158"/>
      <c r="I45" s="158"/>
      <c r="J45" s="159"/>
      <c r="K45" s="88"/>
      <c r="L45" s="88"/>
      <c r="M45" s="88"/>
      <c r="N45" s="1"/>
      <c r="O45" s="26"/>
      <c r="P45" s="54"/>
    </row>
    <row r="46" spans="1:16" s="27" customFormat="1" ht="13.5" customHeight="1" x14ac:dyDescent="0.2">
      <c r="A46" s="75" t="s">
        <v>109</v>
      </c>
      <c r="B46" s="155"/>
      <c r="C46" s="204"/>
      <c r="D46" s="76">
        <v>3</v>
      </c>
      <c r="E46" s="156"/>
      <c r="F46" s="157"/>
      <c r="G46" s="3"/>
      <c r="H46" s="77" t="s">
        <v>99</v>
      </c>
      <c r="I46" s="158"/>
      <c r="J46" s="146"/>
      <c r="K46" s="40" t="s">
        <v>15</v>
      </c>
      <c r="L46" s="24" t="s">
        <v>14</v>
      </c>
      <c r="M46" s="24" t="s">
        <v>46</v>
      </c>
      <c r="N46" s="1"/>
      <c r="O46" s="26"/>
      <c r="P46" s="53"/>
    </row>
    <row r="47" spans="1:16" s="27" customFormat="1" ht="13.5" customHeight="1" x14ac:dyDescent="0.2">
      <c r="A47" s="77" t="s">
        <v>110</v>
      </c>
      <c r="B47" s="77"/>
      <c r="C47" s="160"/>
      <c r="D47" s="78"/>
      <c r="E47" s="161"/>
      <c r="F47" s="162"/>
      <c r="G47" s="3"/>
      <c r="H47" s="163" t="s">
        <v>90</v>
      </c>
      <c r="I47" s="163" t="s">
        <v>91</v>
      </c>
      <c r="J47" s="164"/>
      <c r="K47" s="89"/>
      <c r="L47" s="89"/>
      <c r="M47" s="89"/>
      <c r="N47" s="1"/>
      <c r="O47" s="26"/>
      <c r="P47" s="54"/>
    </row>
    <row r="48" spans="1:16" ht="13.5" customHeight="1" x14ac:dyDescent="0.2">
      <c r="A48" s="165" t="str">
        <f>IF(ISBLANK(A14)=TRUE,"",A14)</f>
        <v>SGR #3</v>
      </c>
      <c r="B48" s="165" t="str">
        <f t="shared" ref="B48:F48" si="41">IF(ISBLANK(B14)=TRUE,"",B14)</f>
        <v>Social Sciences/Diversity (SGR 3)</v>
      </c>
      <c r="C48" s="185" t="str">
        <f t="shared" si="41"/>
        <v>from 2 different disciplines</v>
      </c>
      <c r="D48" s="183">
        <f t="shared" si="41"/>
        <v>3</v>
      </c>
      <c r="E48" s="165" t="str">
        <f t="shared" si="41"/>
        <v/>
      </c>
      <c r="F48" s="165" t="str">
        <f t="shared" si="41"/>
        <v/>
      </c>
      <c r="G48" s="3"/>
      <c r="H48" s="163"/>
      <c r="I48" s="163"/>
      <c r="J48" s="164"/>
      <c r="K48" s="89"/>
      <c r="L48" s="89"/>
      <c r="M48" s="89"/>
      <c r="P48" s="53"/>
    </row>
    <row r="49" spans="1:16" ht="13.5" customHeight="1" x14ac:dyDescent="0.2">
      <c r="A49" s="165" t="str">
        <f t="shared" ref="A49:F49" si="42">IF(ISBLANK(A15)=TRUE,"",A15)</f>
        <v>SGR #3</v>
      </c>
      <c r="B49" s="165" t="str">
        <f t="shared" si="42"/>
        <v>Social Sciences/Diversity (SGR 3)</v>
      </c>
      <c r="C49" s="185" t="str">
        <f t="shared" si="42"/>
        <v>from 2 different disciplines</v>
      </c>
      <c r="D49" s="183">
        <f t="shared" si="42"/>
        <v>3</v>
      </c>
      <c r="E49" s="165" t="str">
        <f t="shared" si="42"/>
        <v/>
      </c>
      <c r="F49" s="165" t="str">
        <f t="shared" si="42"/>
        <v/>
      </c>
      <c r="H49" s="163"/>
      <c r="I49" s="163"/>
      <c r="J49" s="164"/>
      <c r="K49" s="89"/>
      <c r="L49" s="89"/>
      <c r="M49" s="89"/>
      <c r="P49" s="54"/>
    </row>
    <row r="50" spans="1:16" ht="13.5" customHeight="1" x14ac:dyDescent="0.2">
      <c r="A50" s="165" t="str">
        <f>IF(ISBLANK(A99)=TRUE,"",A99)</f>
        <v>SOC SCI ELECT</v>
      </c>
      <c r="B50" s="165" t="str">
        <f t="shared" ref="B50:F50" si="43">IF(ISBLANK(B99)=TRUE,"",B99)</f>
        <v>A&amp;S Social Science Course</v>
      </c>
      <c r="C50" s="185"/>
      <c r="D50" s="183">
        <v>2</v>
      </c>
      <c r="E50" s="165" t="str">
        <f t="shared" si="43"/>
        <v/>
      </c>
      <c r="F50" s="165" t="str">
        <f t="shared" si="43"/>
        <v/>
      </c>
      <c r="H50" s="163"/>
      <c r="I50" s="163"/>
      <c r="J50" s="164"/>
      <c r="K50" s="89"/>
      <c r="L50" s="89"/>
      <c r="M50" s="89"/>
      <c r="P50" s="53"/>
    </row>
    <row r="51" spans="1:16" ht="13.5" customHeight="1" x14ac:dyDescent="0.2">
      <c r="A51" s="81" t="s">
        <v>111</v>
      </c>
      <c r="B51" s="82"/>
      <c r="C51" s="166"/>
      <c r="D51" s="72"/>
      <c r="E51" s="167"/>
      <c r="F51" s="167"/>
      <c r="H51" s="163"/>
      <c r="I51" s="163"/>
      <c r="J51" s="164"/>
      <c r="K51" s="89"/>
      <c r="L51" s="89"/>
      <c r="M51" s="89"/>
      <c r="P51" s="53"/>
    </row>
    <row r="52" spans="1:16" ht="13.5" customHeight="1" x14ac:dyDescent="0.2">
      <c r="A52" s="165" t="str">
        <f>IF(ISBLANK(H9)=TRUE,"",H9)</f>
        <v>MUS 130</v>
      </c>
      <c r="B52" s="165" t="str">
        <f t="shared" ref="B52:F52" si="44">IF(ISBLANK(I9)=TRUE,"",I9)</f>
        <v>Music Literature and History I</v>
      </c>
      <c r="C52" s="165" t="str">
        <f t="shared" si="44"/>
        <v/>
      </c>
      <c r="D52" s="183">
        <f t="shared" si="44"/>
        <v>2</v>
      </c>
      <c r="E52" s="165" t="str">
        <f t="shared" si="44"/>
        <v/>
      </c>
      <c r="F52" s="165" t="str">
        <f t="shared" si="44"/>
        <v/>
      </c>
      <c r="H52" s="163"/>
      <c r="I52" s="163"/>
      <c r="J52" s="164"/>
      <c r="K52" s="89"/>
      <c r="L52" s="89"/>
      <c r="M52" s="89"/>
      <c r="P52" s="53"/>
    </row>
    <row r="53" spans="1:16" ht="13.5" customHeight="1" x14ac:dyDescent="0.2">
      <c r="A53" s="165" t="str">
        <f>IF(ISBLANK(H10)=TRUE,"",H10)</f>
        <v>MUS 131</v>
      </c>
      <c r="B53" s="165" t="str">
        <f t="shared" ref="B53:F53" si="45">IF(ISBLANK(I10)=TRUE,"",I10)</f>
        <v>Music Literature and History II</v>
      </c>
      <c r="C53" s="165" t="str">
        <f t="shared" si="45"/>
        <v/>
      </c>
      <c r="D53" s="183">
        <v>2</v>
      </c>
      <c r="E53" s="165" t="str">
        <f t="shared" si="45"/>
        <v/>
      </c>
      <c r="F53" s="165" t="str">
        <f t="shared" si="45"/>
        <v/>
      </c>
      <c r="H53" s="163"/>
      <c r="I53" s="163"/>
      <c r="J53" s="164"/>
      <c r="K53" s="89"/>
      <c r="L53" s="89"/>
      <c r="M53" s="89"/>
    </row>
    <row r="54" spans="1:16" ht="13.5" customHeight="1" x14ac:dyDescent="0.2">
      <c r="A54" s="165" t="str">
        <f>IF(ISBLANK(H99)=TRUE,"",H99)</f>
        <v>HUM ELECT</v>
      </c>
      <c r="B54" s="165" t="str">
        <f t="shared" ref="B54:F54" si="46">IF(ISBLANK(I99)=TRUE,"",I99)</f>
        <v>A&amp;S Humanities Credits</v>
      </c>
      <c r="C54" s="165"/>
      <c r="D54" s="183">
        <f t="shared" si="46"/>
        <v>3</v>
      </c>
      <c r="E54" s="165" t="str">
        <f t="shared" si="46"/>
        <v/>
      </c>
      <c r="F54" s="165" t="str">
        <f t="shared" si="46"/>
        <v/>
      </c>
      <c r="H54" s="163"/>
      <c r="I54" s="163"/>
      <c r="J54" s="164"/>
      <c r="K54" s="89"/>
      <c r="L54" s="89"/>
      <c r="M54" s="89"/>
      <c r="O54" s="3"/>
    </row>
    <row r="55" spans="1:16" ht="13.5" customHeight="1" x14ac:dyDescent="0.2">
      <c r="A55" s="32" t="s">
        <v>229</v>
      </c>
      <c r="B55" s="72"/>
      <c r="C55" s="72"/>
      <c r="D55" s="98"/>
      <c r="E55" s="168"/>
      <c r="F55" s="101"/>
      <c r="H55" s="163"/>
      <c r="I55" s="163"/>
      <c r="J55" s="164"/>
      <c r="K55" s="89"/>
      <c r="L55" s="89"/>
      <c r="M55" s="89"/>
      <c r="O55" s="3"/>
    </row>
    <row r="56" spans="1:16" ht="13.5" customHeight="1" x14ac:dyDescent="0.2">
      <c r="A56" s="165" t="str">
        <f>IF(ISBLANK(A94)=TRUE,"",A94)</f>
        <v>MUS 360 / L</v>
      </c>
      <c r="B56" s="165" t="str">
        <f t="shared" ref="B56:F56" si="47">IF(ISBLANK(B94)=TRUE,"",B94)</f>
        <v>Conducting</v>
      </c>
      <c r="C56" s="165" t="str">
        <f t="shared" si="47"/>
        <v/>
      </c>
      <c r="D56" s="183">
        <f t="shared" si="47"/>
        <v>2</v>
      </c>
      <c r="E56" s="165" t="str">
        <f t="shared" si="47"/>
        <v/>
      </c>
      <c r="F56" s="165" t="str">
        <f t="shared" si="47"/>
        <v/>
      </c>
      <c r="H56" s="163"/>
      <c r="I56" s="163"/>
      <c r="J56" s="164"/>
      <c r="K56" s="89"/>
      <c r="L56" s="89"/>
      <c r="M56" s="89"/>
      <c r="O56" s="3"/>
    </row>
    <row r="57" spans="1:16" ht="13.5" customHeight="1" x14ac:dyDescent="0.2">
      <c r="A57" s="165" t="str">
        <f>IF(ISBLANK(A101)=TRUE,"",A101)</f>
        <v>MUAP 3XX</v>
      </c>
      <c r="B57" s="165" t="str">
        <f t="shared" ref="B57:F57" si="48">IF(ISBLANK(B101)=TRUE,"",B101)</f>
        <v>Applied Music</v>
      </c>
      <c r="C57" s="165" t="str">
        <f t="shared" si="48"/>
        <v/>
      </c>
      <c r="D57" s="183">
        <f t="shared" si="48"/>
        <v>2</v>
      </c>
      <c r="E57" s="165" t="str">
        <f t="shared" si="48"/>
        <v/>
      </c>
      <c r="F57" s="165" t="str">
        <f t="shared" si="48"/>
        <v/>
      </c>
      <c r="H57" s="163"/>
      <c r="I57" s="163"/>
      <c r="J57" s="164"/>
      <c r="K57" s="89"/>
      <c r="L57" s="89"/>
      <c r="M57" s="89"/>
    </row>
    <row r="58" spans="1:16" ht="13.5" customHeight="1" x14ac:dyDescent="0.2">
      <c r="A58" s="165" t="str">
        <f>IF(ISBLANK(A102)=TRUE,"",A102)</f>
        <v>MUEN 3XX</v>
      </c>
      <c r="B58" s="165" t="str">
        <f t="shared" ref="B58:F58" si="49">IF(ISBLANK(B102)=TRUE,"",B102)</f>
        <v>Music Ensemble</v>
      </c>
      <c r="C58" s="165" t="str">
        <f t="shared" si="49"/>
        <v/>
      </c>
      <c r="D58" s="183">
        <f t="shared" si="49"/>
        <v>1</v>
      </c>
      <c r="E58" s="165" t="str">
        <f t="shared" si="49"/>
        <v/>
      </c>
      <c r="F58" s="165" t="str">
        <f t="shared" si="49"/>
        <v/>
      </c>
      <c r="J58" s="169" t="s">
        <v>242</v>
      </c>
      <c r="K58" s="1">
        <f>K115</f>
        <v>120</v>
      </c>
    </row>
    <row r="59" spans="1:16" ht="13.5" customHeight="1" x14ac:dyDescent="0.2">
      <c r="A59" s="165" t="str">
        <f>IF(ISBLANK(H100)=TRUE,"",H100)</f>
        <v>MUAP 3XX</v>
      </c>
      <c r="B59" s="165" t="str">
        <f t="shared" ref="B59:F59" si="50">IF(ISBLANK(I100)=TRUE,"",I100)</f>
        <v>Applied Music</v>
      </c>
      <c r="C59" s="165" t="str">
        <f t="shared" si="50"/>
        <v/>
      </c>
      <c r="D59" s="183">
        <f t="shared" si="50"/>
        <v>2</v>
      </c>
      <c r="E59" s="165" t="str">
        <f t="shared" si="50"/>
        <v/>
      </c>
      <c r="F59" s="165" t="str">
        <f t="shared" si="50"/>
        <v/>
      </c>
    </row>
    <row r="60" spans="1:16" ht="13.5" customHeight="1" x14ac:dyDescent="0.2">
      <c r="A60" s="165" t="str">
        <f>IF(ISBLANK(H101)=TRUE,"",H101)</f>
        <v>MUEN 3XX</v>
      </c>
      <c r="B60" s="165" t="str">
        <f t="shared" ref="B60:F60" si="51">IF(ISBLANK(I101)=TRUE,"",I101)</f>
        <v>Music Ensemble</v>
      </c>
      <c r="C60" s="165" t="str">
        <f t="shared" si="51"/>
        <v/>
      </c>
      <c r="D60" s="183">
        <f t="shared" si="51"/>
        <v>1</v>
      </c>
      <c r="E60" s="165" t="str">
        <f t="shared" si="51"/>
        <v/>
      </c>
      <c r="F60" s="165" t="str">
        <f t="shared" si="51"/>
        <v/>
      </c>
      <c r="J60" s="3"/>
    </row>
    <row r="61" spans="1:16" ht="13.5" customHeight="1" x14ac:dyDescent="0.2">
      <c r="A61" s="165" t="str">
        <f>IF(ISBLANK(H103)=TRUE,"",H103)</f>
        <v>MUS 313</v>
      </c>
      <c r="B61" s="165" t="str">
        <f t="shared" ref="B61:F61" si="52">IF(ISBLANK(I103)=TRUE,"",I103)</f>
        <v>Form and Analysis</v>
      </c>
      <c r="C61" s="165" t="str">
        <f t="shared" si="52"/>
        <v/>
      </c>
      <c r="D61" s="183">
        <f t="shared" si="52"/>
        <v>3</v>
      </c>
      <c r="E61" s="165" t="str">
        <f t="shared" si="52"/>
        <v/>
      </c>
      <c r="F61" s="165" t="str">
        <f t="shared" si="52"/>
        <v/>
      </c>
      <c r="J61" s="3"/>
      <c r="K61" s="3"/>
      <c r="L61" s="101"/>
      <c r="M61" s="101"/>
    </row>
    <row r="62" spans="1:16" ht="13.5" customHeight="1" x14ac:dyDescent="0.2">
      <c r="A62" s="165" t="str">
        <f>IF(ISBLANK(A107)=TRUE,"",A107)</f>
        <v>MUAP 4XX</v>
      </c>
      <c r="B62" s="165" t="str">
        <f t="shared" ref="B62:F62" si="53">IF(ISBLANK(B107)=TRUE,"",B107)</f>
        <v>Applied Music</v>
      </c>
      <c r="C62" s="165" t="str">
        <f t="shared" si="53"/>
        <v/>
      </c>
      <c r="D62" s="183">
        <f t="shared" si="53"/>
        <v>2</v>
      </c>
      <c r="E62" s="165" t="str">
        <f t="shared" si="53"/>
        <v/>
      </c>
      <c r="F62" s="165" t="str">
        <f t="shared" si="53"/>
        <v/>
      </c>
      <c r="I62" s="90" t="s">
        <v>16</v>
      </c>
      <c r="J62" s="106"/>
      <c r="K62" s="3"/>
      <c r="L62" s="101"/>
      <c r="M62" s="101"/>
    </row>
    <row r="63" spans="1:16" ht="13.5" customHeight="1" x14ac:dyDescent="0.2">
      <c r="A63" s="165" t="str">
        <f>IF(ISBLANK(A108)=TRUE,"",A108)</f>
        <v>MUEN 3XX</v>
      </c>
      <c r="B63" s="165" t="str">
        <f t="shared" ref="B63:F63" si="54">IF(ISBLANK(B108)=TRUE,"",B108)</f>
        <v>Music Ensemble</v>
      </c>
      <c r="C63" s="165" t="str">
        <f t="shared" si="54"/>
        <v/>
      </c>
      <c r="D63" s="183">
        <f t="shared" si="54"/>
        <v>1</v>
      </c>
      <c r="E63" s="165" t="str">
        <f t="shared" si="54"/>
        <v/>
      </c>
      <c r="F63" s="165" t="str">
        <f t="shared" si="54"/>
        <v/>
      </c>
      <c r="I63" s="94" t="s">
        <v>17</v>
      </c>
      <c r="J63" s="107"/>
    </row>
    <row r="64" spans="1:16" ht="13.5" customHeight="1" x14ac:dyDescent="0.2">
      <c r="A64" s="165" t="str">
        <f>IF(ISBLANK(A109)=TRUE,"",A109)</f>
        <v>MUS 433</v>
      </c>
      <c r="B64" s="165" t="str">
        <f t="shared" ref="B64:F64" si="55">IF(ISBLANK(B109)=TRUE,"",B109)</f>
        <v>Music History III</v>
      </c>
      <c r="C64" s="165" t="str">
        <f t="shared" si="55"/>
        <v/>
      </c>
      <c r="D64" s="183">
        <f t="shared" si="55"/>
        <v>3</v>
      </c>
      <c r="E64" s="165" t="str">
        <f t="shared" si="55"/>
        <v/>
      </c>
      <c r="F64" s="165" t="str">
        <f t="shared" si="55"/>
        <v/>
      </c>
      <c r="I64" s="91" t="s">
        <v>18</v>
      </c>
      <c r="J64" s="108"/>
    </row>
    <row r="65" spans="1:14" ht="13.5" customHeight="1" x14ac:dyDescent="0.2">
      <c r="A65" s="165" t="str">
        <f>IF(ISBLANK(H107)=TRUE,"",H107)</f>
        <v>MUAP 4XX</v>
      </c>
      <c r="B65" s="165" t="str">
        <f t="shared" ref="B65:F65" si="56">IF(ISBLANK(I107)=TRUE,"",I107)</f>
        <v>Applied Music</v>
      </c>
      <c r="C65" s="165" t="str">
        <f t="shared" si="56"/>
        <v/>
      </c>
      <c r="D65" s="183">
        <f t="shared" si="56"/>
        <v>2</v>
      </c>
      <c r="E65" s="165" t="str">
        <f t="shared" si="56"/>
        <v/>
      </c>
      <c r="F65" s="165" t="str">
        <f t="shared" si="56"/>
        <v/>
      </c>
      <c r="I65" s="95" t="s">
        <v>19</v>
      </c>
      <c r="J65" s="109"/>
    </row>
    <row r="66" spans="1:14" ht="13.5" customHeight="1" x14ac:dyDescent="0.2">
      <c r="A66" s="165" t="str">
        <f t="shared" ref="A66:F66" si="57">IF(ISBLANK(H108)=TRUE,"",H108)</f>
        <v>MUEN 3XX</v>
      </c>
      <c r="B66" s="165" t="str">
        <f t="shared" si="57"/>
        <v>Music Ensemble</v>
      </c>
      <c r="C66" s="165" t="str">
        <f t="shared" si="57"/>
        <v/>
      </c>
      <c r="D66" s="183">
        <f t="shared" si="57"/>
        <v>1</v>
      </c>
      <c r="E66" s="165" t="str">
        <f t="shared" si="57"/>
        <v/>
      </c>
      <c r="F66" s="165" t="str">
        <f t="shared" si="57"/>
        <v/>
      </c>
      <c r="I66" s="92" t="s">
        <v>116</v>
      </c>
      <c r="J66" s="93"/>
    </row>
    <row r="67" spans="1:14" ht="13.5" customHeight="1" x14ac:dyDescent="0.2">
      <c r="A67" s="85"/>
      <c r="B67" s="85"/>
      <c r="C67" s="86"/>
      <c r="D67" s="87"/>
      <c r="E67" s="87"/>
      <c r="F67" s="87"/>
      <c r="I67" s="96" t="s">
        <v>228</v>
      </c>
      <c r="J67" s="97"/>
    </row>
    <row r="68" spans="1:14" ht="13.5" customHeight="1" x14ac:dyDescent="0.2">
      <c r="A68" s="100"/>
      <c r="B68" s="100"/>
      <c r="C68" s="100"/>
      <c r="D68" s="99"/>
      <c r="E68" s="99"/>
      <c r="F68" s="99"/>
    </row>
    <row r="69" spans="1:14" ht="13.5" customHeight="1" x14ac:dyDescent="0.2">
      <c r="A69" s="100"/>
      <c r="B69" s="100"/>
      <c r="C69" s="100"/>
      <c r="D69" s="99"/>
      <c r="E69" s="99"/>
      <c r="F69" s="99"/>
    </row>
    <row r="70" spans="1:14" ht="13.5" customHeight="1" x14ac:dyDescent="0.2">
      <c r="A70" s="86"/>
      <c r="B70" s="86"/>
      <c r="C70" s="86"/>
      <c r="D70" s="86"/>
      <c r="E70" s="86"/>
      <c r="F70" s="86"/>
    </row>
    <row r="71" spans="1:14" ht="13.5" customHeight="1" x14ac:dyDescent="0.2">
      <c r="A71" s="86"/>
      <c r="B71" s="86"/>
      <c r="C71" s="86"/>
      <c r="D71" s="86"/>
      <c r="E71" s="86"/>
      <c r="F71" s="86"/>
    </row>
    <row r="72" spans="1:14" ht="13.5" customHeight="1" x14ac:dyDescent="0.2">
      <c r="A72" s="191" t="s">
        <v>2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</row>
    <row r="73" spans="1:14" ht="13.5" customHeight="1" x14ac:dyDescent="0.25">
      <c r="A73" s="194" t="str">
        <f>A1</f>
        <v>Bachelor of Arts in Music (Fall 2014)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</row>
    <row r="74" spans="1:14" ht="13.5" customHeight="1" x14ac:dyDescent="0.25">
      <c r="A74" s="214" t="s">
        <v>0</v>
      </c>
      <c r="B74" s="215"/>
      <c r="C74" s="207" t="s">
        <v>247</v>
      </c>
      <c r="D74" s="207"/>
      <c r="E74" s="207"/>
      <c r="F74" s="207"/>
      <c r="G74" s="207"/>
      <c r="H74" s="207"/>
      <c r="I74" s="207"/>
      <c r="J74" s="209"/>
      <c r="K74" s="209"/>
      <c r="L74" s="208"/>
      <c r="M74" s="208"/>
    </row>
    <row r="75" spans="1:14" ht="13.5" customHeight="1" x14ac:dyDescent="0.25">
      <c r="A75" s="216" t="s">
        <v>42</v>
      </c>
      <c r="B75" s="217"/>
      <c r="C75" s="218"/>
      <c r="D75" s="218"/>
      <c r="E75" s="219"/>
      <c r="F75" s="220"/>
      <c r="G75" s="213"/>
      <c r="H75" s="213"/>
      <c r="I75" s="213"/>
      <c r="J75" s="209"/>
      <c r="K75" s="209"/>
      <c r="L75" s="208"/>
      <c r="M75" s="208"/>
    </row>
    <row r="76" spans="1:14" ht="7.5" customHeight="1" x14ac:dyDescent="0.2"/>
    <row r="77" spans="1:14" ht="21" customHeight="1" x14ac:dyDescent="0.2">
      <c r="A77" s="5" t="s">
        <v>234</v>
      </c>
      <c r="B77" s="6"/>
      <c r="C77" s="132" t="s">
        <v>243</v>
      </c>
      <c r="D77" s="132" t="s">
        <v>15</v>
      </c>
      <c r="E77" s="132" t="s">
        <v>14</v>
      </c>
      <c r="F77" s="132" t="s">
        <v>46</v>
      </c>
      <c r="G77" s="7"/>
      <c r="H77" s="5" t="s">
        <v>235</v>
      </c>
      <c r="I77" s="5"/>
      <c r="J77" s="132" t="s">
        <v>243</v>
      </c>
      <c r="K77" s="132" t="s">
        <v>15</v>
      </c>
      <c r="L77" s="132" t="s">
        <v>14</v>
      </c>
      <c r="M77" s="132" t="s">
        <v>46</v>
      </c>
      <c r="N77" s="7"/>
    </row>
    <row r="78" spans="1:14" ht="21" customHeight="1" x14ac:dyDescent="0.2">
      <c r="A78" s="133" t="s">
        <v>92</v>
      </c>
      <c r="B78" s="133" t="s">
        <v>20</v>
      </c>
      <c r="C78" s="8"/>
      <c r="D78" s="9">
        <v>2</v>
      </c>
      <c r="E78" s="9"/>
      <c r="F78" s="9"/>
      <c r="H78" s="134" t="s">
        <v>30</v>
      </c>
      <c r="I78" s="134" t="s">
        <v>31</v>
      </c>
      <c r="J78" s="136" t="s">
        <v>25</v>
      </c>
      <c r="K78" s="9">
        <v>3</v>
      </c>
      <c r="L78" s="9"/>
      <c r="M78" s="9"/>
      <c r="N78" s="4"/>
    </row>
    <row r="79" spans="1:14" ht="21" customHeight="1" x14ac:dyDescent="0.2">
      <c r="A79" s="134" t="s">
        <v>25</v>
      </c>
      <c r="B79" s="134" t="s">
        <v>26</v>
      </c>
      <c r="C79" s="15"/>
      <c r="D79" s="9">
        <v>3</v>
      </c>
      <c r="E79" s="9"/>
      <c r="F79" s="9"/>
      <c r="H79" s="134" t="s">
        <v>47</v>
      </c>
      <c r="I79" s="134" t="s">
        <v>48</v>
      </c>
      <c r="J79" s="6" t="s">
        <v>98</v>
      </c>
      <c r="K79" s="9">
        <v>3</v>
      </c>
      <c r="L79" s="9"/>
      <c r="M79" s="9"/>
    </row>
    <row r="80" spans="1:14" ht="21" customHeight="1" x14ac:dyDescent="0.2">
      <c r="A80" s="134" t="s">
        <v>21</v>
      </c>
      <c r="B80" s="134" t="s">
        <v>22</v>
      </c>
      <c r="C80" s="8"/>
      <c r="D80" s="9">
        <v>3</v>
      </c>
      <c r="E80" s="9"/>
      <c r="F80" s="9"/>
      <c r="H80" s="134" t="s">
        <v>27</v>
      </c>
      <c r="I80" s="134" t="s">
        <v>28</v>
      </c>
      <c r="J80" s="136" t="s">
        <v>29</v>
      </c>
      <c r="K80" s="9">
        <v>3</v>
      </c>
      <c r="L80" s="9"/>
      <c r="M80" s="9"/>
    </row>
    <row r="81" spans="1:13" ht="21" customHeight="1" x14ac:dyDescent="0.2">
      <c r="A81" s="61" t="s">
        <v>49</v>
      </c>
      <c r="B81" s="61" t="s">
        <v>50</v>
      </c>
      <c r="C81" s="135"/>
      <c r="D81" s="9">
        <v>4</v>
      </c>
      <c r="E81" s="9"/>
      <c r="F81" s="9"/>
      <c r="H81" s="61" t="s">
        <v>51</v>
      </c>
      <c r="I81" s="61" t="s">
        <v>50</v>
      </c>
      <c r="J81" s="136" t="s">
        <v>73</v>
      </c>
      <c r="K81" s="9">
        <v>4</v>
      </c>
      <c r="L81" s="9"/>
      <c r="M81" s="9"/>
    </row>
    <row r="82" spans="1:13" ht="21" customHeight="1" x14ac:dyDescent="0.2">
      <c r="A82" s="60" t="s">
        <v>52</v>
      </c>
      <c r="B82" s="62" t="s">
        <v>53</v>
      </c>
      <c r="C82" s="15"/>
      <c r="D82" s="9">
        <v>0</v>
      </c>
      <c r="E82" s="9"/>
      <c r="F82" s="9"/>
      <c r="H82" s="61" t="s">
        <v>74</v>
      </c>
      <c r="I82" s="61" t="s">
        <v>53</v>
      </c>
      <c r="J82" s="15"/>
      <c r="K82" s="9">
        <v>0</v>
      </c>
      <c r="L82" s="9"/>
      <c r="M82" s="9"/>
    </row>
    <row r="83" spans="1:13" ht="21" customHeight="1" x14ac:dyDescent="0.2">
      <c r="A83" s="60" t="s">
        <v>79</v>
      </c>
      <c r="B83" s="60" t="s">
        <v>78</v>
      </c>
      <c r="C83" s="16"/>
      <c r="D83" s="9">
        <v>1</v>
      </c>
      <c r="E83" s="9"/>
      <c r="F83" s="9"/>
      <c r="H83" s="61" t="s">
        <v>79</v>
      </c>
      <c r="I83" s="61" t="s">
        <v>78</v>
      </c>
      <c r="J83" s="15"/>
      <c r="K83" s="9">
        <v>1</v>
      </c>
      <c r="L83" s="9"/>
      <c r="M83" s="9"/>
    </row>
    <row r="84" spans="1:13" ht="21" customHeight="1" x14ac:dyDescent="0.2">
      <c r="A84" s="60" t="s">
        <v>75</v>
      </c>
      <c r="B84" s="62" t="s">
        <v>54</v>
      </c>
      <c r="C84" s="15"/>
      <c r="D84" s="9">
        <v>1</v>
      </c>
      <c r="E84" s="9"/>
      <c r="F84" s="9"/>
      <c r="H84" s="61" t="s">
        <v>75</v>
      </c>
      <c r="I84" s="61" t="s">
        <v>54</v>
      </c>
      <c r="J84" s="15"/>
      <c r="K84" s="9">
        <v>1</v>
      </c>
      <c r="L84" s="9"/>
      <c r="M84" s="9"/>
    </row>
    <row r="85" spans="1:13" ht="21" customHeight="1" x14ac:dyDescent="0.2">
      <c r="A85" s="43"/>
      <c r="B85" s="43"/>
      <c r="C85" s="10"/>
      <c r="D85" s="11">
        <f>SUM(D78:D84)</f>
        <v>14</v>
      </c>
      <c r="K85" s="11">
        <f>SUM(K78:K84)</f>
        <v>15</v>
      </c>
    </row>
    <row r="86" spans="1:13" ht="21" customHeight="1" x14ac:dyDescent="0.2">
      <c r="A86" s="3"/>
      <c r="B86" s="3"/>
      <c r="D86" s="3"/>
      <c r="E86" s="3"/>
      <c r="F86" s="3"/>
      <c r="G86" s="7"/>
      <c r="J86" s="3"/>
      <c r="K86" s="3"/>
      <c r="L86" s="3"/>
      <c r="M86" s="3"/>
    </row>
    <row r="87" spans="1:13" ht="21" customHeight="1" x14ac:dyDescent="0.2">
      <c r="A87" s="8" t="s">
        <v>236</v>
      </c>
      <c r="B87" s="15"/>
      <c r="C87" s="12"/>
      <c r="D87" s="13"/>
      <c r="E87" s="13"/>
      <c r="F87" s="13"/>
      <c r="G87" s="14"/>
      <c r="H87" s="5" t="s">
        <v>237</v>
      </c>
      <c r="I87" s="6"/>
      <c r="J87" s="12"/>
      <c r="K87" s="13"/>
      <c r="L87" s="13"/>
      <c r="M87" s="13"/>
    </row>
    <row r="88" spans="1:13" ht="21" customHeight="1" x14ac:dyDescent="0.2">
      <c r="A88" s="134" t="s">
        <v>23</v>
      </c>
      <c r="B88" s="134" t="s">
        <v>24</v>
      </c>
      <c r="C88" s="69" t="s">
        <v>93</v>
      </c>
      <c r="D88" s="9">
        <v>4</v>
      </c>
      <c r="E88" s="9"/>
      <c r="F88" s="9"/>
      <c r="H88" s="175" t="s">
        <v>47</v>
      </c>
      <c r="I88" s="134" t="s">
        <v>48</v>
      </c>
      <c r="J88" s="3" t="s">
        <v>98</v>
      </c>
      <c r="K88" s="9">
        <v>3</v>
      </c>
      <c r="L88" s="9"/>
      <c r="M88" s="9"/>
    </row>
    <row r="89" spans="1:13" ht="21" customHeight="1" x14ac:dyDescent="0.2">
      <c r="A89" s="61" t="s">
        <v>76</v>
      </c>
      <c r="B89" s="61" t="s">
        <v>54</v>
      </c>
      <c r="C89" s="15"/>
      <c r="D89" s="9">
        <v>1</v>
      </c>
      <c r="E89" s="9"/>
      <c r="F89" s="9"/>
      <c r="H89" s="134" t="s">
        <v>23</v>
      </c>
      <c r="I89" s="134" t="s">
        <v>24</v>
      </c>
      <c r="J89" s="174" t="s">
        <v>93</v>
      </c>
      <c r="K89" s="9">
        <v>4</v>
      </c>
      <c r="L89" s="9"/>
      <c r="M89" s="9"/>
    </row>
    <row r="90" spans="1:13" ht="21" customHeight="1" x14ac:dyDescent="0.2">
      <c r="A90" s="60" t="s">
        <v>79</v>
      </c>
      <c r="B90" s="60" t="s">
        <v>78</v>
      </c>
      <c r="C90" s="16"/>
      <c r="D90" s="9">
        <v>1</v>
      </c>
      <c r="E90" s="9"/>
      <c r="F90" s="9"/>
      <c r="H90" s="60" t="s">
        <v>76</v>
      </c>
      <c r="I90" s="62" t="s">
        <v>54</v>
      </c>
      <c r="J90" s="15"/>
      <c r="K90" s="9">
        <v>1</v>
      </c>
      <c r="L90" s="9"/>
      <c r="M90" s="9"/>
    </row>
    <row r="91" spans="1:13" ht="21" customHeight="1" x14ac:dyDescent="0.2">
      <c r="A91" s="60" t="s">
        <v>55</v>
      </c>
      <c r="B91" s="62" t="s">
        <v>65</v>
      </c>
      <c r="C91" s="15"/>
      <c r="D91" s="9">
        <v>2</v>
      </c>
      <c r="E91" s="9"/>
      <c r="F91" s="9"/>
      <c r="H91" s="60" t="s">
        <v>79</v>
      </c>
      <c r="I91" s="58" t="s">
        <v>78</v>
      </c>
      <c r="J91" s="16"/>
      <c r="K91" s="9">
        <v>1</v>
      </c>
      <c r="L91" s="9"/>
      <c r="M91" s="9"/>
    </row>
    <row r="92" spans="1:13" ht="21" customHeight="1" x14ac:dyDescent="0.2">
      <c r="A92" s="61" t="s">
        <v>74</v>
      </c>
      <c r="B92" s="61" t="s">
        <v>53</v>
      </c>
      <c r="C92" s="15"/>
      <c r="D92" s="9">
        <v>0</v>
      </c>
      <c r="E92" s="9"/>
      <c r="F92" s="9"/>
      <c r="H92" s="58" t="s">
        <v>56</v>
      </c>
      <c r="I92" s="58" t="s">
        <v>64</v>
      </c>
      <c r="J92" s="15"/>
      <c r="K92" s="9">
        <v>3</v>
      </c>
      <c r="L92" s="9"/>
      <c r="M92" s="9"/>
    </row>
    <row r="93" spans="1:13" ht="21" customHeight="1" x14ac:dyDescent="0.2">
      <c r="A93" s="60" t="s">
        <v>57</v>
      </c>
      <c r="B93" s="58" t="s">
        <v>63</v>
      </c>
      <c r="C93" s="136" t="s">
        <v>70</v>
      </c>
      <c r="D93" s="9">
        <v>4</v>
      </c>
      <c r="E93" s="9"/>
      <c r="F93" s="9"/>
      <c r="H93" s="61" t="s">
        <v>74</v>
      </c>
      <c r="I93" s="61" t="s">
        <v>53</v>
      </c>
      <c r="J93" s="15"/>
      <c r="K93" s="9">
        <v>0</v>
      </c>
      <c r="L93" s="9"/>
      <c r="M93" s="9"/>
    </row>
    <row r="94" spans="1:13" ht="21" customHeight="1" x14ac:dyDescent="0.2">
      <c r="A94" s="61" t="s">
        <v>58</v>
      </c>
      <c r="B94" s="65" t="s">
        <v>77</v>
      </c>
      <c r="C94" s="15"/>
      <c r="D94" s="9">
        <v>2</v>
      </c>
      <c r="E94" s="9"/>
      <c r="F94" s="9"/>
      <c r="H94" s="60" t="s">
        <v>71</v>
      </c>
      <c r="I94" s="62" t="s">
        <v>63</v>
      </c>
      <c r="J94" s="136" t="s">
        <v>72</v>
      </c>
      <c r="K94" s="9">
        <v>4</v>
      </c>
      <c r="L94" s="9"/>
      <c r="M94" s="9"/>
    </row>
    <row r="95" spans="1:13" ht="21" customHeight="1" x14ac:dyDescent="0.2">
      <c r="A95" s="192" t="s">
        <v>231</v>
      </c>
      <c r="B95" s="192"/>
      <c r="C95" s="193"/>
      <c r="D95" s="11">
        <f>SUM(D88:D94)</f>
        <v>14</v>
      </c>
      <c r="E95" s="138"/>
      <c r="F95" s="138"/>
      <c r="K95" s="11">
        <f>SUM(K88:K94)</f>
        <v>16</v>
      </c>
    </row>
    <row r="96" spans="1:13" ht="21" customHeight="1" x14ac:dyDescent="0.2">
      <c r="A96" s="8" t="s">
        <v>238</v>
      </c>
      <c r="B96" s="15"/>
      <c r="C96" s="12"/>
      <c r="D96" s="13"/>
      <c r="H96" s="5" t="s">
        <v>239</v>
      </c>
      <c r="I96" s="6"/>
      <c r="J96" s="12"/>
      <c r="K96" s="13"/>
    </row>
    <row r="97" spans="1:16" ht="21" customHeight="1" x14ac:dyDescent="0.2">
      <c r="A97" s="64" t="s">
        <v>94</v>
      </c>
      <c r="B97" s="64" t="s">
        <v>95</v>
      </c>
      <c r="C97" s="6"/>
      <c r="D97" s="9">
        <v>3</v>
      </c>
      <c r="E97" s="9"/>
      <c r="F97" s="9"/>
      <c r="H97" s="64" t="s">
        <v>94</v>
      </c>
      <c r="I97" s="64" t="s">
        <v>95</v>
      </c>
      <c r="J97" s="6"/>
      <c r="K97" s="9">
        <v>3</v>
      </c>
      <c r="L97" s="9"/>
      <c r="M97" s="9"/>
    </row>
    <row r="98" spans="1:16" ht="21" customHeight="1" x14ac:dyDescent="0.2">
      <c r="A98" s="66" t="s">
        <v>96</v>
      </c>
      <c r="B98" s="66" t="s">
        <v>113</v>
      </c>
      <c r="C98" s="69" t="s">
        <v>97</v>
      </c>
      <c r="D98" s="67">
        <v>3</v>
      </c>
      <c r="E98" s="67"/>
      <c r="F98" s="67"/>
      <c r="H98" s="66" t="s">
        <v>96</v>
      </c>
      <c r="I98" s="66" t="s">
        <v>113</v>
      </c>
      <c r="J98" s="69"/>
      <c r="K98" s="67">
        <v>3</v>
      </c>
      <c r="L98" s="67"/>
      <c r="M98" s="67"/>
    </row>
    <row r="99" spans="1:16" ht="21" customHeight="1" x14ac:dyDescent="0.2">
      <c r="A99" s="139" t="s">
        <v>112</v>
      </c>
      <c r="B99" s="66" t="s">
        <v>114</v>
      </c>
      <c r="C99" s="15" t="s">
        <v>115</v>
      </c>
      <c r="D99" s="9">
        <v>3</v>
      </c>
      <c r="E99" s="9"/>
      <c r="F99" s="9"/>
      <c r="H99" s="80" t="s">
        <v>121</v>
      </c>
      <c r="I99" s="80" t="s">
        <v>122</v>
      </c>
      <c r="J99" s="15" t="s">
        <v>115</v>
      </c>
      <c r="K99" s="63">
        <v>3</v>
      </c>
      <c r="L99" s="63"/>
      <c r="M99" s="63"/>
    </row>
    <row r="100" spans="1:16" ht="25.5" customHeight="1" x14ac:dyDescent="0.2">
      <c r="A100" s="70" t="s">
        <v>100</v>
      </c>
      <c r="B100" s="71" t="s">
        <v>101</v>
      </c>
      <c r="C100" s="140" t="s">
        <v>102</v>
      </c>
      <c r="D100" s="9">
        <v>3</v>
      </c>
      <c r="E100" s="9"/>
      <c r="F100" s="9"/>
      <c r="H100" s="61" t="s">
        <v>80</v>
      </c>
      <c r="I100" s="61" t="s">
        <v>54</v>
      </c>
      <c r="J100" s="15"/>
      <c r="K100" s="9">
        <v>2</v>
      </c>
      <c r="L100" s="9"/>
      <c r="M100" s="9"/>
    </row>
    <row r="101" spans="1:16" ht="21" customHeight="1" x14ac:dyDescent="0.2">
      <c r="A101" s="61" t="s">
        <v>80</v>
      </c>
      <c r="B101" s="61" t="s">
        <v>54</v>
      </c>
      <c r="C101" s="15"/>
      <c r="D101" s="9">
        <v>2</v>
      </c>
      <c r="E101" s="9"/>
      <c r="F101" s="9"/>
      <c r="G101" s="18"/>
      <c r="H101" s="60" t="s">
        <v>82</v>
      </c>
      <c r="I101" s="60" t="s">
        <v>78</v>
      </c>
      <c r="J101" s="16"/>
      <c r="K101" s="9">
        <v>1</v>
      </c>
      <c r="L101" s="9"/>
      <c r="M101" s="9"/>
    </row>
    <row r="102" spans="1:16" ht="21" customHeight="1" x14ac:dyDescent="0.2">
      <c r="A102" s="61" t="s">
        <v>82</v>
      </c>
      <c r="B102" s="61" t="s">
        <v>78</v>
      </c>
      <c r="C102" s="16"/>
      <c r="D102" s="9">
        <v>1</v>
      </c>
      <c r="E102" s="9"/>
      <c r="F102" s="9"/>
      <c r="G102" s="18"/>
      <c r="H102" s="61" t="s">
        <v>74</v>
      </c>
      <c r="I102" s="61" t="s">
        <v>53</v>
      </c>
      <c r="J102" s="15"/>
      <c r="K102" s="9">
        <v>0</v>
      </c>
      <c r="L102" s="141"/>
      <c r="M102" s="9"/>
    </row>
    <row r="103" spans="1:16" ht="21" customHeight="1" x14ac:dyDescent="0.2">
      <c r="A103" s="61" t="s">
        <v>74</v>
      </c>
      <c r="B103" s="61" t="s">
        <v>53</v>
      </c>
      <c r="C103" s="15"/>
      <c r="D103" s="9">
        <v>0</v>
      </c>
      <c r="E103" s="9"/>
      <c r="F103" s="9"/>
      <c r="H103" s="60" t="s">
        <v>59</v>
      </c>
      <c r="I103" s="60" t="s">
        <v>62</v>
      </c>
      <c r="J103" s="16"/>
      <c r="K103" s="9">
        <v>3</v>
      </c>
      <c r="L103" s="9"/>
      <c r="M103" s="9"/>
    </row>
    <row r="104" spans="1:16" ht="21" customHeight="1" x14ac:dyDescent="0.2">
      <c r="A104" s="61" t="s">
        <v>60</v>
      </c>
      <c r="B104" s="61" t="s">
        <v>61</v>
      </c>
      <c r="C104" s="16"/>
      <c r="D104" s="9">
        <v>1</v>
      </c>
      <c r="E104" s="9"/>
      <c r="F104" s="9"/>
      <c r="H104" s="68"/>
      <c r="I104" s="69"/>
      <c r="J104" s="15"/>
      <c r="K104" s="3"/>
      <c r="L104" s="16"/>
      <c r="M104" s="16"/>
    </row>
    <row r="105" spans="1:16" ht="21" customHeight="1" x14ac:dyDescent="0.2">
      <c r="B105" s="45"/>
      <c r="C105" s="2"/>
      <c r="D105" s="11">
        <f>SUM(D97:D104)</f>
        <v>16</v>
      </c>
      <c r="K105" s="11">
        <f>SUM(K97:K103)</f>
        <v>15</v>
      </c>
    </row>
    <row r="106" spans="1:16" ht="21" customHeight="1" x14ac:dyDescent="0.2">
      <c r="A106" s="8" t="s">
        <v>240</v>
      </c>
      <c r="B106" s="15"/>
      <c r="C106" s="12"/>
      <c r="D106" s="13"/>
      <c r="H106" s="5" t="s">
        <v>241</v>
      </c>
      <c r="I106" s="6"/>
      <c r="J106" s="12"/>
      <c r="K106" s="13"/>
      <c r="L106" s="13"/>
      <c r="M106" s="13"/>
      <c r="N106" s="17"/>
    </row>
    <row r="107" spans="1:16" ht="21" customHeight="1" x14ac:dyDescent="0.2">
      <c r="A107" s="61" t="s">
        <v>81</v>
      </c>
      <c r="B107" s="61" t="s">
        <v>54</v>
      </c>
      <c r="C107" s="15"/>
      <c r="D107" s="9">
        <v>2</v>
      </c>
      <c r="E107" s="15"/>
      <c r="F107" s="15"/>
      <c r="H107" s="61" t="s">
        <v>81</v>
      </c>
      <c r="I107" s="61" t="s">
        <v>54</v>
      </c>
      <c r="J107" s="15"/>
      <c r="K107" s="9">
        <v>2</v>
      </c>
      <c r="L107" s="9"/>
      <c r="M107" s="9"/>
    </row>
    <row r="108" spans="1:16" ht="21" customHeight="1" x14ac:dyDescent="0.2">
      <c r="A108" s="61" t="s">
        <v>82</v>
      </c>
      <c r="B108" s="61" t="s">
        <v>78</v>
      </c>
      <c r="C108" s="16"/>
      <c r="D108" s="9">
        <v>1</v>
      </c>
      <c r="E108" s="9"/>
      <c r="F108" s="9"/>
      <c r="H108" s="60" t="s">
        <v>82</v>
      </c>
      <c r="I108" s="60" t="s">
        <v>78</v>
      </c>
      <c r="J108" s="16"/>
      <c r="K108" s="9">
        <v>1</v>
      </c>
      <c r="L108" s="9"/>
      <c r="M108" s="9"/>
    </row>
    <row r="109" spans="1:16" ht="21" customHeight="1" x14ac:dyDescent="0.2">
      <c r="A109" s="61" t="s">
        <v>66</v>
      </c>
      <c r="B109" s="61" t="s">
        <v>67</v>
      </c>
      <c r="C109" s="15"/>
      <c r="D109" s="9">
        <v>3</v>
      </c>
      <c r="E109" s="9"/>
      <c r="F109" s="9"/>
      <c r="H109" s="58" t="s">
        <v>68</v>
      </c>
      <c r="I109" s="58" t="s">
        <v>69</v>
      </c>
      <c r="J109" s="15"/>
      <c r="K109" s="9">
        <v>0</v>
      </c>
      <c r="L109" s="9"/>
      <c r="M109" s="9"/>
    </row>
    <row r="110" spans="1:16" ht="21" customHeight="1" x14ac:dyDescent="0.2">
      <c r="A110" s="61" t="s">
        <v>74</v>
      </c>
      <c r="B110" s="61" t="s">
        <v>53</v>
      </c>
      <c r="C110" s="15"/>
      <c r="D110" s="9">
        <v>0</v>
      </c>
      <c r="E110" s="15"/>
      <c r="F110" s="15"/>
      <c r="G110" s="17"/>
      <c r="H110" s="61" t="s">
        <v>74</v>
      </c>
      <c r="I110" s="61" t="s">
        <v>53</v>
      </c>
      <c r="J110" s="15"/>
      <c r="K110" s="9">
        <v>0</v>
      </c>
      <c r="L110" s="9"/>
      <c r="M110" s="9"/>
      <c r="O110" s="1"/>
      <c r="P110" s="2"/>
    </row>
    <row r="111" spans="1:16" ht="21" customHeight="1" x14ac:dyDescent="0.2">
      <c r="A111" s="68" t="s">
        <v>90</v>
      </c>
      <c r="B111" s="69" t="s">
        <v>91</v>
      </c>
      <c r="C111" s="15"/>
      <c r="D111" s="9">
        <v>9</v>
      </c>
      <c r="E111" s="15"/>
      <c r="F111" s="15"/>
      <c r="G111" s="17"/>
      <c r="H111" s="68" t="s">
        <v>90</v>
      </c>
      <c r="I111" s="69" t="s">
        <v>91</v>
      </c>
      <c r="J111" s="142" t="s">
        <v>123</v>
      </c>
      <c r="K111" s="9">
        <v>12</v>
      </c>
      <c r="L111" s="15"/>
      <c r="M111" s="15"/>
    </row>
    <row r="112" spans="1:16" ht="21" customHeight="1" x14ac:dyDescent="0.2">
      <c r="A112" s="68"/>
      <c r="B112" s="69"/>
      <c r="C112" s="15"/>
      <c r="D112" s="15"/>
      <c r="E112" s="15"/>
      <c r="F112" s="15"/>
      <c r="G112" s="17"/>
      <c r="H112" s="68"/>
      <c r="I112" s="69"/>
      <c r="J112" s="15"/>
      <c r="K112" s="15"/>
      <c r="L112" s="15"/>
      <c r="M112" s="15"/>
    </row>
    <row r="113" spans="1:13" ht="21" customHeight="1" x14ac:dyDescent="0.2">
      <c r="A113" s="15"/>
      <c r="B113" s="15"/>
      <c r="C113" s="6"/>
      <c r="D113" s="9"/>
      <c r="E113" s="9"/>
      <c r="F113" s="9"/>
      <c r="G113" s="17"/>
      <c r="H113" s="15"/>
      <c r="I113" s="16"/>
      <c r="J113" s="6"/>
      <c r="K113" s="9"/>
      <c r="L113" s="15"/>
      <c r="M113" s="15"/>
    </row>
    <row r="114" spans="1:13" ht="21" customHeight="1" x14ac:dyDescent="0.2">
      <c r="A114" s="3"/>
      <c r="B114" s="3"/>
      <c r="C114" s="2"/>
      <c r="D114" s="11">
        <f>SUM(D107:D111)</f>
        <v>15</v>
      </c>
      <c r="G114" s="17"/>
      <c r="H114" s="2"/>
      <c r="I114" s="2"/>
      <c r="K114" s="11">
        <f>SUM(K107:K111)</f>
        <v>15</v>
      </c>
      <c r="L114" s="2"/>
      <c r="M114" s="2"/>
    </row>
    <row r="115" spans="1:13" ht="21" customHeight="1" x14ac:dyDescent="0.2">
      <c r="A115" s="50" t="s">
        <v>16</v>
      </c>
      <c r="B115" s="83" t="s">
        <v>117</v>
      </c>
      <c r="C115" s="20" t="s">
        <v>18</v>
      </c>
      <c r="E115" s="143"/>
      <c r="F115" s="143"/>
      <c r="H115" s="144"/>
      <c r="J115" s="19" t="s">
        <v>3</v>
      </c>
      <c r="K115" s="11">
        <f>SUM(K114,D114,D105,K105,K95,D95,K85,D85)</f>
        <v>120</v>
      </c>
    </row>
    <row r="116" spans="1:13" ht="21" customHeight="1" x14ac:dyDescent="0.25">
      <c r="A116" s="46" t="s">
        <v>17</v>
      </c>
      <c r="B116" s="21" t="s">
        <v>87</v>
      </c>
      <c r="C116" s="47" t="s">
        <v>19</v>
      </c>
      <c r="D116" s="3"/>
      <c r="G116" s="41"/>
      <c r="H116" s="42" t="s">
        <v>2</v>
      </c>
    </row>
  </sheetData>
  <sortState ref="H144:M148">
    <sortCondition ref="H28:H32"/>
  </sortState>
  <mergeCells count="10">
    <mergeCell ref="A72:M72"/>
    <mergeCell ref="A95:C95"/>
    <mergeCell ref="A1:M1"/>
    <mergeCell ref="K3:M3"/>
    <mergeCell ref="D2:G2"/>
    <mergeCell ref="K2:M2"/>
    <mergeCell ref="D3:G3"/>
    <mergeCell ref="A73:M73"/>
    <mergeCell ref="C43:C46"/>
    <mergeCell ref="C74:I74"/>
  </mergeCells>
  <conditionalFormatting sqref="F108:F109 M107:M110 K110 F80 F83 M80 M82 M84 F89:F90 F94 M91:M93 F92 F106 F100:F103 M101:M103 M99">
    <cfRule type="cellIs" dxfId="11" priority="25" operator="between">
      <formula>"F"</formula>
      <formula>"F"</formula>
    </cfRule>
  </conditionalFormatting>
  <conditionalFormatting sqref="M100 F79 F81:F84 M90 F104 F97">
    <cfRule type="cellIs" dxfId="10" priority="24" operator="between">
      <formula>"D"</formula>
      <formula>"F"</formula>
    </cfRule>
  </conditionalFormatting>
  <conditionalFormatting sqref="M79">
    <cfRule type="cellIs" dxfId="9" priority="15" operator="between">
      <formula>"F"</formula>
      <formula>"F"</formula>
    </cfRule>
  </conditionalFormatting>
  <conditionalFormatting sqref="M81 M78">
    <cfRule type="cellIs" dxfId="8" priority="16" operator="between">
      <formula>"D"</formula>
      <formula>"F"</formula>
    </cfRule>
  </conditionalFormatting>
  <conditionalFormatting sqref="M79">
    <cfRule type="cellIs" dxfId="7" priority="14" operator="between">
      <formula>"D"</formula>
      <formula>"F"</formula>
    </cfRule>
  </conditionalFormatting>
  <conditionalFormatting sqref="F97 M88">
    <cfRule type="cellIs" dxfId="6" priority="13" operator="between">
      <formula>"F"</formula>
      <formula>"F"</formula>
    </cfRule>
  </conditionalFormatting>
  <conditionalFormatting sqref="M88">
    <cfRule type="cellIs" dxfId="5" priority="12" operator="between">
      <formula>"D"</formula>
      <formula>"F"</formula>
    </cfRule>
  </conditionalFormatting>
  <conditionalFormatting sqref="F98">
    <cfRule type="cellIs" dxfId="4" priority="11" operator="between">
      <formula>"D"</formula>
      <formula>"F"</formula>
    </cfRule>
  </conditionalFormatting>
  <conditionalFormatting sqref="M98">
    <cfRule type="cellIs" dxfId="3" priority="10" operator="between">
      <formula>"D"</formula>
      <formula>"F"</formula>
    </cfRule>
  </conditionalFormatting>
  <conditionalFormatting sqref="M97">
    <cfRule type="cellIs" dxfId="2" priority="9" operator="between">
      <formula>"D"</formula>
      <formula>"F"</formula>
    </cfRule>
  </conditionalFormatting>
  <conditionalFormatting sqref="M97">
    <cfRule type="cellIs" dxfId="1" priority="8" operator="between">
      <formula>"F"</formula>
      <formula>"F"</formula>
    </cfRule>
  </conditionalFormatting>
  <conditionalFormatting sqref="F99">
    <cfRule type="cellIs" dxfId="0" priority="7" operator="between">
      <formula>"F"</formula>
      <formula>"F"</formula>
    </cfRule>
  </conditionalFormatting>
  <hyperlinks>
    <hyperlink ref="A4" r:id="rId1"/>
  </hyperlinks>
  <printOptions horizontalCentered="1" verticalCentered="1"/>
  <pageMargins left="0.25" right="0.25" top="0.25" bottom="0.25" header="0.25" footer="0.25"/>
  <pageSetup scale="61" fitToHeight="2" orientation="landscape" r:id="rId2"/>
  <rowBreaks count="1" manualBreakCount="1">
    <brk id="72" max="12" man="1"/>
  </rowBreaks>
  <ignoredErrors>
    <ignoredError sqref="K18" formulaRange="1"/>
    <ignoredError sqref="H10:M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148"/>
  <sheetViews>
    <sheetView workbookViewId="0">
      <selection activeCell="A12" sqref="A12"/>
    </sheetView>
  </sheetViews>
  <sheetFormatPr defaultColWidth="9.140625" defaultRowHeight="15" x14ac:dyDescent="0.25"/>
  <cols>
    <col min="1" max="1" width="65.5703125" style="125" customWidth="1"/>
    <col min="2" max="2" width="26" style="125" customWidth="1"/>
    <col min="3" max="3" width="9.140625" style="128" customWidth="1"/>
    <col min="4" max="16384" width="9.140625" style="125"/>
  </cols>
  <sheetData>
    <row r="1" spans="1:3" ht="13.5" customHeight="1" x14ac:dyDescent="0.25">
      <c r="A1" s="206" t="s">
        <v>86</v>
      </c>
      <c r="B1" s="206"/>
      <c r="C1" s="206"/>
    </row>
    <row r="2" spans="1:3" ht="4.5" customHeight="1" x14ac:dyDescent="0.25">
      <c r="A2" s="123"/>
      <c r="B2" s="123"/>
      <c r="C2" s="123"/>
    </row>
    <row r="3" spans="1:3" ht="14.25" customHeight="1" x14ac:dyDescent="0.25">
      <c r="A3" s="124" t="s">
        <v>40</v>
      </c>
      <c r="B3" s="126" t="s">
        <v>232</v>
      </c>
      <c r="C3" s="124" t="s">
        <v>41</v>
      </c>
    </row>
    <row r="4" spans="1:3" s="128" customFormat="1" ht="13.5" customHeight="1" x14ac:dyDescent="0.2">
      <c r="A4" s="127" t="s">
        <v>83</v>
      </c>
      <c r="B4" s="111"/>
      <c r="C4" s="111"/>
    </row>
    <row r="5" spans="1:3" s="128" customFormat="1" ht="12" customHeight="1" x14ac:dyDescent="0.2">
      <c r="A5" s="112" t="s">
        <v>124</v>
      </c>
      <c r="B5" s="113" t="s">
        <v>125</v>
      </c>
      <c r="C5" s="114">
        <v>3</v>
      </c>
    </row>
    <row r="6" spans="1:3" s="128" customFormat="1" ht="12" customHeight="1" x14ac:dyDescent="0.2">
      <c r="A6" s="112" t="s">
        <v>126</v>
      </c>
      <c r="B6" s="113" t="s">
        <v>127</v>
      </c>
      <c r="C6" s="114">
        <v>2</v>
      </c>
    </row>
    <row r="7" spans="1:3" s="128" customFormat="1" ht="12" customHeight="1" x14ac:dyDescent="0.2">
      <c r="A7" s="112" t="s">
        <v>128</v>
      </c>
      <c r="B7" s="115"/>
      <c r="C7" s="114">
        <v>4</v>
      </c>
    </row>
    <row r="8" spans="1:3" s="128" customFormat="1" ht="12" customHeight="1" x14ac:dyDescent="0.2">
      <c r="A8" s="112" t="s">
        <v>129</v>
      </c>
      <c r="B8" s="116"/>
      <c r="C8" s="114">
        <v>0</v>
      </c>
    </row>
    <row r="9" spans="1:3" s="128" customFormat="1" ht="12" customHeight="1" x14ac:dyDescent="0.2">
      <c r="A9" s="112" t="s">
        <v>130</v>
      </c>
      <c r="B9" s="117" t="s">
        <v>73</v>
      </c>
      <c r="C9" s="114">
        <v>4</v>
      </c>
    </row>
    <row r="10" spans="1:3" s="128" customFormat="1" ht="12" customHeight="1" x14ac:dyDescent="0.2">
      <c r="A10" s="112" t="s">
        <v>131</v>
      </c>
      <c r="B10" s="117" t="s">
        <v>132</v>
      </c>
      <c r="C10" s="114">
        <v>0</v>
      </c>
    </row>
    <row r="11" spans="1:3" s="128" customFormat="1" ht="12" customHeight="1" x14ac:dyDescent="0.2">
      <c r="A11" s="112" t="s">
        <v>133</v>
      </c>
      <c r="B11" s="113" t="s">
        <v>134</v>
      </c>
      <c r="C11" s="114">
        <v>2</v>
      </c>
    </row>
    <row r="12" spans="1:3" s="128" customFormat="1" ht="12" customHeight="1" x14ac:dyDescent="0.2">
      <c r="A12" s="112" t="s">
        <v>135</v>
      </c>
      <c r="B12" s="113" t="s">
        <v>134</v>
      </c>
      <c r="C12" s="114">
        <v>3</v>
      </c>
    </row>
    <row r="13" spans="1:3" s="128" customFormat="1" ht="12" customHeight="1" x14ac:dyDescent="0.2">
      <c r="A13" s="112" t="s">
        <v>136</v>
      </c>
      <c r="B13" s="113" t="s">
        <v>137</v>
      </c>
      <c r="C13" s="114">
        <v>3</v>
      </c>
    </row>
    <row r="14" spans="1:3" s="128" customFormat="1" ht="12" customHeight="1" x14ac:dyDescent="0.2">
      <c r="A14" s="112" t="s">
        <v>138</v>
      </c>
      <c r="B14" s="113" t="s">
        <v>134</v>
      </c>
      <c r="C14" s="114">
        <v>0</v>
      </c>
    </row>
    <row r="15" spans="1:3" s="128" customFormat="1" ht="12" customHeight="1" x14ac:dyDescent="0.2">
      <c r="A15" s="112" t="s">
        <v>139</v>
      </c>
      <c r="B15" s="113"/>
      <c r="C15" s="114">
        <v>3</v>
      </c>
    </row>
    <row r="16" spans="1:3" s="128" customFormat="1" ht="12" customHeight="1" x14ac:dyDescent="0.2">
      <c r="A16" s="112" t="s">
        <v>140</v>
      </c>
      <c r="B16" s="113" t="s">
        <v>134</v>
      </c>
      <c r="C16" s="114">
        <v>3</v>
      </c>
    </row>
    <row r="17" spans="1:3" s="128" customFormat="1" ht="12" customHeight="1" x14ac:dyDescent="0.2">
      <c r="A17" s="112" t="s">
        <v>141</v>
      </c>
      <c r="B17" s="117" t="s">
        <v>142</v>
      </c>
      <c r="C17" s="114">
        <v>4</v>
      </c>
    </row>
    <row r="18" spans="1:3" s="128" customFormat="1" ht="12" customHeight="1" x14ac:dyDescent="0.2">
      <c r="A18" s="112" t="s">
        <v>143</v>
      </c>
      <c r="B18" s="117" t="s">
        <v>144</v>
      </c>
      <c r="C18" s="114">
        <v>0</v>
      </c>
    </row>
    <row r="19" spans="1:3" s="128" customFormat="1" ht="12" customHeight="1" x14ac:dyDescent="0.2">
      <c r="A19" s="112" t="s">
        <v>145</v>
      </c>
      <c r="B19" s="117" t="s">
        <v>146</v>
      </c>
      <c r="C19" s="114">
        <v>4</v>
      </c>
    </row>
    <row r="20" spans="1:3" s="128" customFormat="1" ht="12" customHeight="1" x14ac:dyDescent="0.2">
      <c r="A20" s="112" t="s">
        <v>147</v>
      </c>
      <c r="B20" s="117" t="s">
        <v>148</v>
      </c>
      <c r="C20" s="114">
        <v>0</v>
      </c>
    </row>
    <row r="21" spans="1:3" s="128" customFormat="1" ht="12" customHeight="1" x14ac:dyDescent="0.2">
      <c r="A21" s="112" t="s">
        <v>149</v>
      </c>
      <c r="B21" s="111" t="s">
        <v>150</v>
      </c>
      <c r="C21" s="118" t="s">
        <v>151</v>
      </c>
    </row>
    <row r="22" spans="1:3" s="128" customFormat="1" ht="12" customHeight="1" x14ac:dyDescent="0.2">
      <c r="A22" s="112" t="s">
        <v>152</v>
      </c>
      <c r="B22" s="111" t="s">
        <v>150</v>
      </c>
      <c r="C22" s="118" t="s">
        <v>151</v>
      </c>
    </row>
    <row r="23" spans="1:3" s="128" customFormat="1" ht="12" customHeight="1" x14ac:dyDescent="0.2">
      <c r="A23" s="112" t="s">
        <v>153</v>
      </c>
      <c r="B23" s="113"/>
      <c r="C23" s="114">
        <v>3</v>
      </c>
    </row>
    <row r="24" spans="1:3" s="128" customFormat="1" ht="12" customHeight="1" x14ac:dyDescent="0.2">
      <c r="A24" s="112" t="s">
        <v>154</v>
      </c>
      <c r="B24" s="119"/>
      <c r="C24" s="114">
        <v>0</v>
      </c>
    </row>
    <row r="25" spans="1:3" s="128" customFormat="1" ht="12" customHeight="1" x14ac:dyDescent="0.2">
      <c r="A25" s="112" t="s">
        <v>155</v>
      </c>
      <c r="B25" s="113"/>
      <c r="C25" s="118" t="s">
        <v>156</v>
      </c>
    </row>
    <row r="26" spans="1:3" s="128" customFormat="1" ht="12" customHeight="1" x14ac:dyDescent="0.2">
      <c r="A26" s="112" t="s">
        <v>157</v>
      </c>
      <c r="B26" s="116"/>
      <c r="C26" s="114">
        <v>2</v>
      </c>
    </row>
    <row r="27" spans="1:3" s="128" customFormat="1" ht="12" customHeight="1" x14ac:dyDescent="0.2">
      <c r="A27" s="112" t="s">
        <v>158</v>
      </c>
      <c r="B27" s="117" t="s">
        <v>159</v>
      </c>
      <c r="C27" s="114">
        <v>3</v>
      </c>
    </row>
    <row r="28" spans="1:3" s="128" customFormat="1" ht="12" customHeight="1" x14ac:dyDescent="0.2">
      <c r="A28" s="112" t="s">
        <v>160</v>
      </c>
      <c r="B28" s="117" t="s">
        <v>161</v>
      </c>
      <c r="C28" s="114">
        <v>3</v>
      </c>
    </row>
    <row r="29" spans="1:3" s="128" customFormat="1" ht="12" customHeight="1" x14ac:dyDescent="0.2">
      <c r="A29" s="112" t="s">
        <v>162</v>
      </c>
      <c r="B29" s="120"/>
      <c r="C29" s="118" t="s">
        <v>163</v>
      </c>
    </row>
    <row r="30" spans="1:3" s="128" customFormat="1" ht="12" customHeight="1" x14ac:dyDescent="0.2">
      <c r="A30" s="112" t="s">
        <v>164</v>
      </c>
      <c r="B30" s="113"/>
      <c r="C30" s="114">
        <v>2</v>
      </c>
    </row>
    <row r="31" spans="1:3" s="128" customFormat="1" ht="12" customHeight="1" x14ac:dyDescent="0.2">
      <c r="A31" s="112" t="s">
        <v>165</v>
      </c>
      <c r="B31" s="117" t="s">
        <v>142</v>
      </c>
      <c r="C31" s="114">
        <v>2</v>
      </c>
    </row>
    <row r="32" spans="1:3" s="128" customFormat="1" ht="12" customHeight="1" x14ac:dyDescent="0.2">
      <c r="A32" s="112" t="s">
        <v>166</v>
      </c>
      <c r="B32" s="113"/>
      <c r="C32" s="114">
        <v>2</v>
      </c>
    </row>
    <row r="33" spans="1:3" s="128" customFormat="1" ht="15" customHeight="1" x14ac:dyDescent="0.2">
      <c r="A33" s="112" t="s">
        <v>167</v>
      </c>
      <c r="B33" s="113"/>
      <c r="C33" s="121">
        <v>2</v>
      </c>
    </row>
    <row r="34" spans="1:3" s="128" customFormat="1" ht="15" customHeight="1" x14ac:dyDescent="0.2">
      <c r="A34" s="112" t="s">
        <v>168</v>
      </c>
      <c r="B34" s="113"/>
      <c r="C34" s="121">
        <v>2</v>
      </c>
    </row>
    <row r="35" spans="1:3" s="129" customFormat="1" ht="15" customHeight="1" x14ac:dyDescent="0.25">
      <c r="A35" s="112" t="s">
        <v>169</v>
      </c>
      <c r="B35" s="111" t="s">
        <v>150</v>
      </c>
      <c r="C35" s="118" t="s">
        <v>151</v>
      </c>
    </row>
    <row r="36" spans="1:3" s="128" customFormat="1" ht="15" customHeight="1" x14ac:dyDescent="0.2">
      <c r="A36" s="112" t="s">
        <v>170</v>
      </c>
      <c r="B36" s="111" t="s">
        <v>171</v>
      </c>
      <c r="C36" s="118" t="s">
        <v>151</v>
      </c>
    </row>
    <row r="37" spans="1:3" s="128" customFormat="1" ht="15" customHeight="1" x14ac:dyDescent="0.2">
      <c r="A37" s="112" t="s">
        <v>172</v>
      </c>
      <c r="B37" s="113"/>
      <c r="C37" s="118" t="s">
        <v>173</v>
      </c>
    </row>
    <row r="38" spans="1:3" s="128" customFormat="1" ht="15" customHeight="1" x14ac:dyDescent="0.2">
      <c r="A38" s="112" t="s">
        <v>174</v>
      </c>
      <c r="B38" s="113"/>
      <c r="C38" s="121">
        <v>3</v>
      </c>
    </row>
    <row r="39" spans="1:3" s="128" customFormat="1" ht="15" customHeight="1" x14ac:dyDescent="0.2">
      <c r="A39" s="112" t="s">
        <v>175</v>
      </c>
      <c r="B39" s="113" t="s">
        <v>176</v>
      </c>
      <c r="C39" s="121">
        <v>3</v>
      </c>
    </row>
    <row r="40" spans="1:3" s="128" customFormat="1" ht="15" customHeight="1" x14ac:dyDescent="0.2">
      <c r="A40" s="112" t="s">
        <v>177</v>
      </c>
      <c r="B40" s="120"/>
      <c r="C40" s="121">
        <v>2</v>
      </c>
    </row>
    <row r="41" spans="1:3" s="128" customFormat="1" ht="15" customHeight="1" x14ac:dyDescent="0.2">
      <c r="A41" s="112" t="s">
        <v>178</v>
      </c>
      <c r="B41" s="122"/>
      <c r="C41" s="118" t="s">
        <v>173</v>
      </c>
    </row>
    <row r="42" spans="1:3" s="128" customFormat="1" ht="15" customHeight="1" x14ac:dyDescent="0.2">
      <c r="A42" s="112" t="s">
        <v>179</v>
      </c>
      <c r="B42" s="122"/>
      <c r="C42" s="118" t="s">
        <v>156</v>
      </c>
    </row>
    <row r="43" spans="1:3" s="128" customFormat="1" ht="15" customHeight="1" x14ac:dyDescent="0.2">
      <c r="A43" s="112" t="s">
        <v>180</v>
      </c>
      <c r="B43" s="117" t="s">
        <v>181</v>
      </c>
      <c r="C43" s="118" t="s">
        <v>182</v>
      </c>
    </row>
    <row r="44" spans="1:3" s="128" customFormat="1" ht="15" customHeight="1" x14ac:dyDescent="0.2">
      <c r="A44" s="205" t="s">
        <v>84</v>
      </c>
      <c r="B44" s="205"/>
      <c r="C44" s="121"/>
    </row>
    <row r="45" spans="1:3" ht="15" customHeight="1" x14ac:dyDescent="0.25">
      <c r="A45" s="112" t="s">
        <v>183</v>
      </c>
      <c r="B45" s="111"/>
      <c r="C45" s="118" t="s">
        <v>184</v>
      </c>
    </row>
    <row r="46" spans="1:3" ht="15" customHeight="1" x14ac:dyDescent="0.25">
      <c r="A46" s="112" t="s">
        <v>185</v>
      </c>
      <c r="B46" s="111"/>
      <c r="C46" s="121">
        <v>1</v>
      </c>
    </row>
    <row r="47" spans="1:3" ht="15" customHeight="1" x14ac:dyDescent="0.25">
      <c r="A47" s="112" t="s">
        <v>186</v>
      </c>
      <c r="B47" s="113"/>
      <c r="C47" s="121">
        <v>1</v>
      </c>
    </row>
    <row r="48" spans="1:3" ht="15" customHeight="1" x14ac:dyDescent="0.25">
      <c r="A48" s="112" t="s">
        <v>187</v>
      </c>
      <c r="B48" s="113"/>
      <c r="C48" s="121">
        <v>1</v>
      </c>
    </row>
    <row r="49" spans="1:3" ht="15" customHeight="1" x14ac:dyDescent="0.25">
      <c r="A49" s="112" t="s">
        <v>188</v>
      </c>
      <c r="B49" s="113"/>
      <c r="C49" s="121">
        <v>1</v>
      </c>
    </row>
    <row r="50" spans="1:3" ht="15" customHeight="1" x14ac:dyDescent="0.25">
      <c r="A50" s="112" t="s">
        <v>189</v>
      </c>
      <c r="B50" s="113"/>
      <c r="C50" s="121">
        <v>1</v>
      </c>
    </row>
    <row r="51" spans="1:3" x14ac:dyDescent="0.25">
      <c r="A51" s="112" t="s">
        <v>190</v>
      </c>
      <c r="B51" s="113"/>
      <c r="C51" s="121">
        <v>1</v>
      </c>
    </row>
    <row r="52" spans="1:3" x14ac:dyDescent="0.25">
      <c r="A52" s="112" t="s">
        <v>191</v>
      </c>
      <c r="B52" s="113"/>
      <c r="C52" s="121">
        <v>1</v>
      </c>
    </row>
    <row r="53" spans="1:3" x14ac:dyDescent="0.25">
      <c r="A53" s="112" t="s">
        <v>192</v>
      </c>
      <c r="B53" s="113"/>
      <c r="C53" s="121">
        <v>1</v>
      </c>
    </row>
    <row r="54" spans="1:3" x14ac:dyDescent="0.25">
      <c r="A54" s="112" t="s">
        <v>193</v>
      </c>
      <c r="B54" s="113"/>
      <c r="C54" s="118" t="s">
        <v>184</v>
      </c>
    </row>
    <row r="55" spans="1:3" x14ac:dyDescent="0.25">
      <c r="A55" s="112" t="s">
        <v>194</v>
      </c>
      <c r="B55" s="113"/>
      <c r="C55" s="114">
        <v>1</v>
      </c>
    </row>
    <row r="56" spans="1:3" x14ac:dyDescent="0.25">
      <c r="A56" s="112" t="s">
        <v>195</v>
      </c>
      <c r="B56" s="113"/>
      <c r="C56" s="114">
        <v>1</v>
      </c>
    </row>
    <row r="57" spans="1:3" x14ac:dyDescent="0.25">
      <c r="A57" s="112" t="s">
        <v>196</v>
      </c>
      <c r="B57" s="113"/>
      <c r="C57" s="114">
        <v>1</v>
      </c>
    </row>
    <row r="58" spans="1:3" x14ac:dyDescent="0.25">
      <c r="A58" s="112" t="s">
        <v>197</v>
      </c>
      <c r="B58" s="113"/>
      <c r="C58" s="114">
        <v>1</v>
      </c>
    </row>
    <row r="59" spans="1:3" x14ac:dyDescent="0.25">
      <c r="A59" s="112" t="s">
        <v>198</v>
      </c>
      <c r="B59" s="113"/>
      <c r="C59" s="114">
        <v>1</v>
      </c>
    </row>
    <row r="60" spans="1:3" x14ac:dyDescent="0.25">
      <c r="A60" s="112" t="s">
        <v>199</v>
      </c>
      <c r="B60" s="113"/>
      <c r="C60" s="118" t="s">
        <v>184</v>
      </c>
    </row>
    <row r="61" spans="1:3" x14ac:dyDescent="0.25">
      <c r="A61" s="112" t="s">
        <v>200</v>
      </c>
      <c r="B61" s="113"/>
      <c r="C61" s="114">
        <v>2</v>
      </c>
    </row>
    <row r="62" spans="1:3" x14ac:dyDescent="0.25">
      <c r="A62" s="112" t="s">
        <v>201</v>
      </c>
      <c r="B62" s="113"/>
      <c r="C62" s="114">
        <v>2</v>
      </c>
    </row>
    <row r="63" spans="1:3" x14ac:dyDescent="0.25">
      <c r="A63" s="112" t="s">
        <v>202</v>
      </c>
      <c r="B63" s="113"/>
      <c r="C63" s="114">
        <v>2</v>
      </c>
    </row>
    <row r="64" spans="1:3" x14ac:dyDescent="0.25">
      <c r="A64" s="112" t="s">
        <v>203</v>
      </c>
      <c r="B64" s="113"/>
      <c r="C64" s="114">
        <v>2</v>
      </c>
    </row>
    <row r="65" spans="1:3" x14ac:dyDescent="0.25">
      <c r="A65" s="112" t="s">
        <v>204</v>
      </c>
      <c r="B65" s="113"/>
      <c r="C65" s="114">
        <v>2</v>
      </c>
    </row>
    <row r="66" spans="1:3" x14ac:dyDescent="0.25">
      <c r="A66" s="112" t="s">
        <v>205</v>
      </c>
      <c r="B66" s="113"/>
      <c r="C66" s="114">
        <v>2</v>
      </c>
    </row>
    <row r="67" spans="1:3" x14ac:dyDescent="0.25">
      <c r="A67" s="112" t="s">
        <v>206</v>
      </c>
      <c r="B67" s="113"/>
      <c r="C67" s="118" t="s">
        <v>184</v>
      </c>
    </row>
    <row r="68" spans="1:3" x14ac:dyDescent="0.25">
      <c r="A68" s="112" t="s">
        <v>207</v>
      </c>
      <c r="B68" s="113"/>
      <c r="C68" s="114">
        <v>2</v>
      </c>
    </row>
    <row r="69" spans="1:3" x14ac:dyDescent="0.25">
      <c r="A69" s="112" t="s">
        <v>208</v>
      </c>
      <c r="B69" s="113"/>
      <c r="C69" s="114">
        <v>2</v>
      </c>
    </row>
    <row r="70" spans="1:3" x14ac:dyDescent="0.25">
      <c r="A70" s="112" t="s">
        <v>209</v>
      </c>
      <c r="B70" s="113"/>
      <c r="C70" s="114">
        <v>2</v>
      </c>
    </row>
    <row r="71" spans="1:3" x14ac:dyDescent="0.25">
      <c r="A71" s="112" t="s">
        <v>210</v>
      </c>
      <c r="B71" s="111"/>
      <c r="C71" s="114">
        <v>2</v>
      </c>
    </row>
    <row r="72" spans="1:3" x14ac:dyDescent="0.25">
      <c r="A72" s="112" t="s">
        <v>211</v>
      </c>
      <c r="B72" s="111"/>
      <c r="C72" s="114">
        <v>2</v>
      </c>
    </row>
    <row r="73" spans="1:3" x14ac:dyDescent="0.25">
      <c r="A73" s="112" t="s">
        <v>212</v>
      </c>
      <c r="B73" s="111"/>
      <c r="C73" s="114">
        <v>0</v>
      </c>
    </row>
    <row r="74" spans="1:3" ht="15" customHeight="1" x14ac:dyDescent="0.25">
      <c r="A74" s="205" t="s">
        <v>85</v>
      </c>
      <c r="B74" s="205"/>
      <c r="C74" s="114"/>
    </row>
    <row r="75" spans="1:3" x14ac:dyDescent="0.25">
      <c r="A75" s="112" t="s">
        <v>213</v>
      </c>
      <c r="B75" s="113" t="s">
        <v>100</v>
      </c>
      <c r="C75" s="118" t="s">
        <v>214</v>
      </c>
    </row>
    <row r="76" spans="1:3" x14ac:dyDescent="0.25">
      <c r="A76" s="112" t="s">
        <v>215</v>
      </c>
      <c r="B76" s="113" t="s">
        <v>100</v>
      </c>
      <c r="C76" s="114">
        <v>1</v>
      </c>
    </row>
    <row r="77" spans="1:3" x14ac:dyDescent="0.25">
      <c r="A77" s="112" t="s">
        <v>216</v>
      </c>
      <c r="B77" s="113" t="s">
        <v>100</v>
      </c>
      <c r="C77" s="114">
        <v>1</v>
      </c>
    </row>
    <row r="78" spans="1:3" x14ac:dyDescent="0.25">
      <c r="A78" s="112" t="s">
        <v>217</v>
      </c>
      <c r="B78" s="113" t="s">
        <v>100</v>
      </c>
      <c r="C78" s="118" t="s">
        <v>151</v>
      </c>
    </row>
    <row r="79" spans="1:3" x14ac:dyDescent="0.25">
      <c r="A79" s="112" t="s">
        <v>218</v>
      </c>
      <c r="B79" s="111"/>
      <c r="C79" s="114">
        <v>1</v>
      </c>
    </row>
    <row r="80" spans="1:3" x14ac:dyDescent="0.25">
      <c r="A80" s="112" t="s">
        <v>219</v>
      </c>
      <c r="B80" s="113" t="s">
        <v>100</v>
      </c>
      <c r="C80" s="114">
        <v>1</v>
      </c>
    </row>
    <row r="81" spans="1:3" x14ac:dyDescent="0.25">
      <c r="A81" s="112" t="s">
        <v>220</v>
      </c>
      <c r="B81" s="113" t="s">
        <v>100</v>
      </c>
      <c r="C81" s="114">
        <v>1</v>
      </c>
    </row>
    <row r="82" spans="1:3" x14ac:dyDescent="0.25">
      <c r="A82" s="112" t="s">
        <v>221</v>
      </c>
      <c r="B82" s="113" t="s">
        <v>100</v>
      </c>
      <c r="C82" s="118" t="s">
        <v>222</v>
      </c>
    </row>
    <row r="83" spans="1:3" x14ac:dyDescent="0.25">
      <c r="A83" s="112" t="s">
        <v>223</v>
      </c>
      <c r="B83" s="111"/>
      <c r="C83" s="114">
        <v>1</v>
      </c>
    </row>
    <row r="84" spans="1:3" x14ac:dyDescent="0.25">
      <c r="A84" s="112" t="s">
        <v>224</v>
      </c>
      <c r="B84" s="111"/>
      <c r="C84" s="114">
        <v>1</v>
      </c>
    </row>
    <row r="85" spans="1:3" x14ac:dyDescent="0.25">
      <c r="A85" s="112" t="s">
        <v>225</v>
      </c>
      <c r="B85" s="111"/>
      <c r="C85" s="114">
        <v>1</v>
      </c>
    </row>
    <row r="86" spans="1:3" x14ac:dyDescent="0.25">
      <c r="A86" s="112" t="s">
        <v>226</v>
      </c>
      <c r="B86" s="113" t="s">
        <v>100</v>
      </c>
      <c r="C86" s="114">
        <v>1</v>
      </c>
    </row>
    <row r="87" spans="1:3" x14ac:dyDescent="0.25">
      <c r="A87" s="112" t="s">
        <v>227</v>
      </c>
      <c r="B87" s="113" t="s">
        <v>100</v>
      </c>
      <c r="C87" s="114">
        <v>1</v>
      </c>
    </row>
    <row r="88" spans="1:3" x14ac:dyDescent="0.25">
      <c r="A88" s="130"/>
      <c r="B88" s="130"/>
      <c r="C88" s="131"/>
    </row>
    <row r="89" spans="1:3" x14ac:dyDescent="0.25">
      <c r="A89" s="130"/>
      <c r="B89" s="130"/>
      <c r="C89" s="131"/>
    </row>
    <row r="90" spans="1:3" x14ac:dyDescent="0.25">
      <c r="A90" s="130"/>
      <c r="B90" s="130"/>
      <c r="C90" s="131"/>
    </row>
    <row r="91" spans="1:3" x14ac:dyDescent="0.25">
      <c r="A91" s="130"/>
      <c r="B91" s="130"/>
      <c r="C91" s="131"/>
    </row>
    <row r="92" spans="1:3" x14ac:dyDescent="0.25">
      <c r="A92" s="130"/>
      <c r="B92" s="130"/>
      <c r="C92" s="131"/>
    </row>
    <row r="93" spans="1:3" x14ac:dyDescent="0.25">
      <c r="A93" s="130"/>
      <c r="B93" s="130"/>
      <c r="C93" s="131"/>
    </row>
    <row r="94" spans="1:3" x14ac:dyDescent="0.25">
      <c r="A94" s="130"/>
      <c r="B94" s="130"/>
      <c r="C94" s="131"/>
    </row>
    <row r="95" spans="1:3" x14ac:dyDescent="0.25">
      <c r="A95" s="130"/>
      <c r="B95" s="130"/>
      <c r="C95" s="131"/>
    </row>
    <row r="96" spans="1:3" x14ac:dyDescent="0.25">
      <c r="A96" s="130"/>
      <c r="B96" s="130"/>
      <c r="C96" s="131"/>
    </row>
    <row r="97" spans="1:3" x14ac:dyDescent="0.25">
      <c r="A97" s="130"/>
      <c r="B97" s="130"/>
      <c r="C97" s="131"/>
    </row>
    <row r="98" spans="1:3" x14ac:dyDescent="0.25">
      <c r="A98" s="130"/>
      <c r="B98" s="130"/>
      <c r="C98" s="131"/>
    </row>
    <row r="99" spans="1:3" x14ac:dyDescent="0.25">
      <c r="A99" s="130"/>
      <c r="B99" s="130"/>
      <c r="C99" s="131"/>
    </row>
    <row r="100" spans="1:3" x14ac:dyDescent="0.25">
      <c r="A100" s="130"/>
      <c r="B100" s="130"/>
      <c r="C100" s="131"/>
    </row>
    <row r="101" spans="1:3" x14ac:dyDescent="0.25">
      <c r="A101" s="130"/>
      <c r="B101" s="130"/>
      <c r="C101" s="131"/>
    </row>
    <row r="102" spans="1:3" x14ac:dyDescent="0.25">
      <c r="A102" s="130"/>
      <c r="B102" s="130"/>
      <c r="C102" s="131"/>
    </row>
    <row r="103" spans="1:3" x14ac:dyDescent="0.25">
      <c r="A103" s="130"/>
      <c r="B103" s="130"/>
      <c r="C103" s="131"/>
    </row>
    <row r="104" spans="1:3" x14ac:dyDescent="0.25">
      <c r="A104" s="130"/>
      <c r="B104" s="130"/>
      <c r="C104" s="131"/>
    </row>
    <row r="105" spans="1:3" x14ac:dyDescent="0.25">
      <c r="A105" s="130"/>
      <c r="B105" s="130"/>
      <c r="C105" s="131"/>
    </row>
    <row r="106" spans="1:3" x14ac:dyDescent="0.25">
      <c r="A106" s="130"/>
      <c r="B106" s="130"/>
      <c r="C106" s="131"/>
    </row>
    <row r="107" spans="1:3" x14ac:dyDescent="0.25">
      <c r="A107" s="130"/>
      <c r="B107" s="130"/>
      <c r="C107" s="131"/>
    </row>
    <row r="108" spans="1:3" x14ac:dyDescent="0.25">
      <c r="A108" s="130"/>
      <c r="B108" s="130"/>
      <c r="C108" s="131"/>
    </row>
    <row r="109" spans="1:3" x14ac:dyDescent="0.25">
      <c r="A109" s="130"/>
      <c r="B109" s="130"/>
      <c r="C109" s="131"/>
    </row>
    <row r="110" spans="1:3" x14ac:dyDescent="0.25">
      <c r="A110" s="130"/>
      <c r="B110" s="130"/>
      <c r="C110" s="131"/>
    </row>
    <row r="111" spans="1:3" x14ac:dyDescent="0.25">
      <c r="A111" s="130"/>
      <c r="B111" s="130"/>
      <c r="C111" s="131"/>
    </row>
    <row r="112" spans="1:3" x14ac:dyDescent="0.25">
      <c r="A112" s="130"/>
      <c r="B112" s="130"/>
      <c r="C112" s="131"/>
    </row>
    <row r="113" spans="1:3" x14ac:dyDescent="0.25">
      <c r="A113" s="130"/>
      <c r="B113" s="130"/>
      <c r="C113" s="131"/>
    </row>
    <row r="114" spans="1:3" x14ac:dyDescent="0.25">
      <c r="A114" s="130"/>
      <c r="B114" s="130"/>
      <c r="C114" s="131"/>
    </row>
    <row r="115" spans="1:3" x14ac:dyDescent="0.25">
      <c r="A115" s="130"/>
      <c r="B115" s="130"/>
      <c r="C115" s="131"/>
    </row>
    <row r="116" spans="1:3" x14ac:dyDescent="0.25">
      <c r="A116" s="130"/>
      <c r="B116" s="130"/>
      <c r="C116" s="131"/>
    </row>
    <row r="117" spans="1:3" x14ac:dyDescent="0.25">
      <c r="A117" s="130"/>
      <c r="B117" s="130"/>
      <c r="C117" s="131"/>
    </row>
    <row r="118" spans="1:3" x14ac:dyDescent="0.25">
      <c r="A118" s="130"/>
      <c r="B118" s="130"/>
    </row>
    <row r="119" spans="1:3" x14ac:dyDescent="0.25">
      <c r="A119" s="130"/>
      <c r="B119" s="130"/>
    </row>
    <row r="120" spans="1:3" x14ac:dyDescent="0.25">
      <c r="A120" s="130"/>
      <c r="B120" s="130"/>
    </row>
    <row r="121" spans="1:3" x14ac:dyDescent="0.25">
      <c r="A121" s="130"/>
      <c r="B121" s="130"/>
    </row>
    <row r="122" spans="1:3" x14ac:dyDescent="0.25">
      <c r="A122" s="130"/>
      <c r="B122" s="130"/>
    </row>
    <row r="123" spans="1:3" x14ac:dyDescent="0.25">
      <c r="A123" s="130"/>
      <c r="B123" s="130"/>
    </row>
    <row r="124" spans="1:3" x14ac:dyDescent="0.25">
      <c r="A124" s="130"/>
      <c r="B124" s="130"/>
    </row>
    <row r="125" spans="1:3" x14ac:dyDescent="0.25">
      <c r="A125" s="130"/>
      <c r="B125" s="130"/>
    </row>
    <row r="126" spans="1:3" x14ac:dyDescent="0.25">
      <c r="A126" s="130"/>
      <c r="B126" s="130"/>
    </row>
    <row r="127" spans="1:3" x14ac:dyDescent="0.25">
      <c r="A127" s="130"/>
      <c r="B127" s="130"/>
    </row>
    <row r="128" spans="1:3" x14ac:dyDescent="0.25">
      <c r="A128" s="130"/>
      <c r="B128" s="130"/>
    </row>
    <row r="129" spans="1:3" x14ac:dyDescent="0.25">
      <c r="A129" s="130"/>
      <c r="B129" s="130"/>
      <c r="C129" s="125"/>
    </row>
    <row r="130" spans="1:3" x14ac:dyDescent="0.25">
      <c r="A130" s="130"/>
      <c r="B130" s="130"/>
      <c r="C130" s="125"/>
    </row>
    <row r="131" spans="1:3" x14ac:dyDescent="0.25">
      <c r="A131" s="130"/>
      <c r="B131" s="130"/>
      <c r="C131" s="125"/>
    </row>
    <row r="132" spans="1:3" x14ac:dyDescent="0.25">
      <c r="A132" s="130"/>
      <c r="B132" s="130"/>
      <c r="C132" s="125"/>
    </row>
    <row r="133" spans="1:3" x14ac:dyDescent="0.25">
      <c r="A133" s="130"/>
      <c r="B133" s="130"/>
      <c r="C133" s="125"/>
    </row>
    <row r="134" spans="1:3" x14ac:dyDescent="0.25">
      <c r="A134" s="130"/>
      <c r="B134" s="130"/>
      <c r="C134" s="125"/>
    </row>
    <row r="135" spans="1:3" x14ac:dyDescent="0.25">
      <c r="A135" s="130"/>
      <c r="B135" s="130"/>
      <c r="C135" s="125"/>
    </row>
    <row r="136" spans="1:3" x14ac:dyDescent="0.25">
      <c r="A136" s="130"/>
      <c r="B136" s="130"/>
      <c r="C136" s="125"/>
    </row>
    <row r="137" spans="1:3" x14ac:dyDescent="0.25">
      <c r="A137" s="130"/>
      <c r="B137" s="130"/>
      <c r="C137" s="125"/>
    </row>
    <row r="138" spans="1:3" x14ac:dyDescent="0.25">
      <c r="A138" s="130"/>
      <c r="B138" s="130"/>
      <c r="C138" s="125"/>
    </row>
    <row r="139" spans="1:3" x14ac:dyDescent="0.25">
      <c r="A139" s="130"/>
      <c r="B139" s="130"/>
      <c r="C139" s="125"/>
    </row>
    <row r="140" spans="1:3" x14ac:dyDescent="0.25">
      <c r="A140" s="130"/>
      <c r="B140" s="130"/>
      <c r="C140" s="125"/>
    </row>
    <row r="141" spans="1:3" x14ac:dyDescent="0.25">
      <c r="A141" s="130"/>
      <c r="B141" s="130"/>
      <c r="C141" s="125"/>
    </row>
    <row r="142" spans="1:3" x14ac:dyDescent="0.25">
      <c r="A142" s="130"/>
      <c r="B142" s="130"/>
      <c r="C142" s="125"/>
    </row>
    <row r="143" spans="1:3" x14ac:dyDescent="0.25">
      <c r="A143" s="130"/>
      <c r="B143" s="130"/>
      <c r="C143" s="125"/>
    </row>
    <row r="144" spans="1:3" x14ac:dyDescent="0.25">
      <c r="A144" s="130"/>
      <c r="B144" s="130"/>
      <c r="C144" s="125"/>
    </row>
    <row r="145" spans="1:2" s="125" customFormat="1" x14ac:dyDescent="0.25">
      <c r="A145" s="130"/>
      <c r="B145" s="130"/>
    </row>
    <row r="146" spans="1:2" s="125" customFormat="1" x14ac:dyDescent="0.25">
      <c r="A146" s="130"/>
      <c r="B146" s="130"/>
    </row>
    <row r="147" spans="1:2" s="125" customFormat="1" x14ac:dyDescent="0.25">
      <c r="A147" s="130"/>
      <c r="B147" s="130"/>
    </row>
    <row r="148" spans="1:2" s="125" customFormat="1" x14ac:dyDescent="0.25">
      <c r="A148" s="130"/>
      <c r="B148" s="130"/>
    </row>
  </sheetData>
  <mergeCells count="3">
    <mergeCell ref="A44:B44"/>
    <mergeCell ref="A74:B74"/>
    <mergeCell ref="A1:C1"/>
  </mergeCells>
  <printOptions horizontalCentered="1" verticalCentered="1"/>
  <pageMargins left="0.25" right="0.25" top="0.25" bottom="0.25" header="0.5" footer="0.5"/>
  <pageSetup scale="98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F9CFF43-EAE6-4A92-9F2A-1DD2B3F9D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Music Studies 4 year plan</vt:lpstr>
      <vt:lpstr>Music Course Options</vt:lpstr>
      <vt:lpstr>'Music Studies 4 year plan'!majorrequirements6366</vt:lpstr>
      <vt:lpstr>'Music Studies 4 year plan'!musiccorerequirements32</vt:lpstr>
      <vt:lpstr>'Music Studies 4 year plan'!musicorganizationrequirements7</vt:lpstr>
      <vt:lpstr>'Music Studies 4 year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2014-06-05T17:56:43Z</cp:lastPrinted>
  <dcterms:created xsi:type="dcterms:W3CDTF">2011-09-23T19:24:55Z</dcterms:created>
  <dcterms:modified xsi:type="dcterms:W3CDTF">2014-06-05T17:57:10Z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